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ownloads\Desktop\Ivana\Financijski izvještaji\2022\Završni račun\"/>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000"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E281" i="9"/>
  <c r="B281" i="9" s="1"/>
  <c r="H280" i="9"/>
  <c r="G280" i="9"/>
  <c r="F280" i="9"/>
  <c r="F275" i="9" s="1"/>
  <c r="H279" i="9"/>
  <c r="G279" i="9"/>
  <c r="F279" i="9"/>
  <c r="F278" i="9"/>
  <c r="F277" i="9"/>
  <c r="F276" i="9"/>
  <c r="L274" i="9"/>
  <c r="F274" i="9" s="1"/>
  <c r="H274" i="9"/>
  <c r="I273" i="9"/>
  <c r="H273" i="9"/>
  <c r="F273" i="9"/>
  <c r="E272" i="9"/>
  <c r="M271" i="9"/>
  <c r="L271" i="9"/>
  <c r="E271" i="9"/>
  <c r="M270" i="9"/>
  <c r="L270" i="9"/>
  <c r="E270" i="9"/>
  <c r="M269" i="9"/>
  <c r="L269" i="9"/>
  <c r="F269" i="9"/>
  <c r="E269" i="9"/>
  <c r="B269" i="9" s="1"/>
  <c r="M268" i="9"/>
  <c r="L268" i="9"/>
  <c r="F268" i="9"/>
  <c r="E268" i="9"/>
  <c r="B268" i="9" s="1"/>
  <c r="M267" i="9"/>
  <c r="L267" i="9"/>
  <c r="E267" i="9"/>
  <c r="M266" i="9"/>
  <c r="L266" i="9"/>
  <c r="E266" i="9"/>
  <c r="M265" i="9"/>
  <c r="L265" i="9"/>
  <c r="F265" i="9"/>
  <c r="E265" i="9"/>
  <c r="B265" i="9" s="1"/>
  <c r="M264" i="9"/>
  <c r="L264" i="9"/>
  <c r="F264" i="9"/>
  <c r="E264" i="9"/>
  <c r="B264" i="9" s="1"/>
  <c r="M263" i="9"/>
  <c r="L263" i="9"/>
  <c r="E263" i="9"/>
  <c r="M262" i="9"/>
  <c r="L262" i="9"/>
  <c r="E262" i="9"/>
  <c r="M261" i="9"/>
  <c r="L261" i="9"/>
  <c r="F261" i="9"/>
  <c r="E261" i="9"/>
  <c r="B261" i="9" s="1"/>
  <c r="M260" i="9"/>
  <c r="L260" i="9"/>
  <c r="F260" i="9"/>
  <c r="E260" i="9"/>
  <c r="B260" i="9" s="1"/>
  <c r="M259" i="9"/>
  <c r="L259" i="9"/>
  <c r="E259" i="9"/>
  <c r="M258" i="9"/>
  <c r="L258" i="9"/>
  <c r="E258" i="9"/>
  <c r="M257" i="9"/>
  <c r="L257" i="9"/>
  <c r="F257" i="9"/>
  <c r="E257" i="9"/>
  <c r="B257" i="9" s="1"/>
  <c r="M256" i="9"/>
  <c r="L256" i="9"/>
  <c r="F256" i="9"/>
  <c r="E256" i="9"/>
  <c r="B256" i="9" s="1"/>
  <c r="M255" i="9"/>
  <c r="L255" i="9"/>
  <c r="E255" i="9"/>
  <c r="M254" i="9"/>
  <c r="L254" i="9"/>
  <c r="E254" i="9"/>
  <c r="M253" i="9"/>
  <c r="L253" i="9"/>
  <c r="F253" i="9"/>
  <c r="E253" i="9"/>
  <c r="B253" i="9" s="1"/>
  <c r="M252" i="9"/>
  <c r="L252" i="9"/>
  <c r="F252" i="9"/>
  <c r="E252" i="9"/>
  <c r="B252" i="9" s="1"/>
  <c r="M251" i="9"/>
  <c r="L251" i="9"/>
  <c r="E251" i="9"/>
  <c r="M250" i="9"/>
  <c r="L250" i="9"/>
  <c r="E250" i="9"/>
  <c r="M249" i="9"/>
  <c r="L249" i="9"/>
  <c r="F249" i="9"/>
  <c r="E249" i="9"/>
  <c r="B249" i="9" s="1"/>
  <c r="M248" i="9"/>
  <c r="L248" i="9"/>
  <c r="F248" i="9"/>
  <c r="E248" i="9"/>
  <c r="B248" i="9" s="1"/>
  <c r="M247" i="9"/>
  <c r="L247" i="9"/>
  <c r="E247" i="9"/>
  <c r="M246" i="9"/>
  <c r="L246" i="9"/>
  <c r="E246" i="9"/>
  <c r="M245" i="9"/>
  <c r="L245" i="9"/>
  <c r="F245" i="9"/>
  <c r="E245" i="9"/>
  <c r="B245" i="9" s="1"/>
  <c r="M244" i="9"/>
  <c r="L244" i="9"/>
  <c r="F244" i="9"/>
  <c r="E244" i="9"/>
  <c r="B244" i="9" s="1"/>
  <c r="M243" i="9"/>
  <c r="L243" i="9"/>
  <c r="E243" i="9"/>
  <c r="M242" i="9"/>
  <c r="L242" i="9"/>
  <c r="E242" i="9"/>
  <c r="M241" i="9"/>
  <c r="L241" i="9"/>
  <c r="F241" i="9"/>
  <c r="E241" i="9"/>
  <c r="B241" i="9" s="1"/>
  <c r="M240" i="9"/>
  <c r="L240" i="9"/>
  <c r="F240" i="9"/>
  <c r="E240" i="9"/>
  <c r="B240" i="9" s="1"/>
  <c r="M239" i="9"/>
  <c r="L239" i="9"/>
  <c r="E239" i="9"/>
  <c r="M238" i="9"/>
  <c r="L238" i="9"/>
  <c r="E238" i="9"/>
  <c r="M237" i="9"/>
  <c r="L237" i="9"/>
  <c r="F237" i="9"/>
  <c r="E237" i="9"/>
  <c r="B237" i="9" s="1"/>
  <c r="M236" i="9"/>
  <c r="L236" i="9"/>
  <c r="F236" i="9"/>
  <c r="E236" i="9"/>
  <c r="B236" i="9" s="1"/>
  <c r="M235" i="9"/>
  <c r="L235" i="9"/>
  <c r="E235" i="9"/>
  <c r="M234" i="9"/>
  <c r="L234" i="9"/>
  <c r="E234" i="9"/>
  <c r="M233" i="9"/>
  <c r="L233" i="9"/>
  <c r="F233" i="9"/>
  <c r="E233" i="9"/>
  <c r="B233" i="9" s="1"/>
  <c r="M232" i="9"/>
  <c r="L232" i="9"/>
  <c r="F232" i="9"/>
  <c r="E232" i="9"/>
  <c r="B232" i="9" s="1"/>
  <c r="M231" i="9"/>
  <c r="L231" i="9"/>
  <c r="E231" i="9"/>
  <c r="M230" i="9"/>
  <c r="L230" i="9"/>
  <c r="E230" i="9"/>
  <c r="M229" i="9"/>
  <c r="L229" i="9"/>
  <c r="F229" i="9"/>
  <c r="E229" i="9"/>
  <c r="B229" i="9" s="1"/>
  <c r="M228" i="9"/>
  <c r="L228" i="9"/>
  <c r="F228" i="9"/>
  <c r="E228" i="9"/>
  <c r="B228" i="9" s="1"/>
  <c r="M227" i="9"/>
  <c r="L227" i="9"/>
  <c r="E227" i="9"/>
  <c r="M226" i="9"/>
  <c r="L226" i="9"/>
  <c r="E226" i="9"/>
  <c r="H225" i="9"/>
  <c r="G225" i="9"/>
  <c r="F225" i="9"/>
  <c r="E225" i="9"/>
  <c r="B225" i="9" s="1"/>
  <c r="M224" i="9"/>
  <c r="L224" i="9"/>
  <c r="F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E214" i="9"/>
  <c r="M213" i="9"/>
  <c r="L213" i="9"/>
  <c r="F213" i="9"/>
  <c r="E213" i="9"/>
  <c r="B213" i="9" s="1"/>
  <c r="E212" i="9"/>
  <c r="F211" i="9"/>
  <c r="F210" i="9"/>
  <c r="F209" i="9"/>
  <c r="F208" i="9"/>
  <c r="F207" i="9"/>
  <c r="F206" i="9"/>
  <c r="F205" i="9"/>
  <c r="F204" i="9"/>
  <c r="G203" i="9"/>
  <c r="E203" i="9" s="1"/>
  <c r="B203" i="9" s="1"/>
  <c r="F203" i="9"/>
  <c r="F202" i="9"/>
  <c r="F201" i="9"/>
  <c r="F200" i="9"/>
  <c r="F199" i="9"/>
  <c r="F198" i="9"/>
  <c r="F197" i="9"/>
  <c r="F196" i="9"/>
  <c r="F195" i="9"/>
  <c r="F194" i="9"/>
  <c r="F193" i="9"/>
  <c r="F192" i="9"/>
  <c r="F190" i="9"/>
  <c r="F189" i="9"/>
  <c r="G188" i="9"/>
  <c r="E188" i="9" s="1"/>
  <c r="B188" i="9" s="1"/>
  <c r="F188" i="9"/>
  <c r="F187" i="9"/>
  <c r="F186" i="9"/>
  <c r="F185" i="9"/>
  <c r="F184" i="9"/>
  <c r="F183" i="9"/>
  <c r="F182" i="9"/>
  <c r="F181" i="9"/>
  <c r="G180" i="9"/>
  <c r="E180" i="9" s="1"/>
  <c r="B180" i="9" s="1"/>
  <c r="F180" i="9"/>
  <c r="F179" i="9"/>
  <c r="F178" i="9"/>
  <c r="F177" i="9"/>
  <c r="F176" i="9"/>
  <c r="F175" i="9"/>
  <c r="F174" i="9"/>
  <c r="F173" i="9"/>
  <c r="F172" i="9"/>
  <c r="F171" i="9"/>
  <c r="F170" i="9"/>
  <c r="F169" i="9"/>
  <c r="F168" i="9"/>
  <c r="F167" i="9"/>
  <c r="F166" i="9"/>
  <c r="F165" i="9"/>
  <c r="F164" i="9"/>
  <c r="F163" i="9"/>
  <c r="F162" i="9"/>
  <c r="F161" i="9"/>
  <c r="F160" i="9"/>
  <c r="H159" i="9"/>
  <c r="G159" i="9"/>
  <c r="F159" i="9"/>
  <c r="E159" i="9"/>
  <c r="H158" i="9"/>
  <c r="G158" i="9"/>
  <c r="E158" i="9" s="1"/>
  <c r="B158" i="9" s="1"/>
  <c r="F158" i="9"/>
  <c r="H157" i="9"/>
  <c r="G157" i="9"/>
  <c r="F157" i="9"/>
  <c r="H156" i="9"/>
  <c r="G156" i="9"/>
  <c r="F156" i="9"/>
  <c r="E156" i="9"/>
  <c r="B156" i="9" s="1"/>
  <c r="H155" i="9"/>
  <c r="G155" i="9"/>
  <c r="F155" i="9"/>
  <c r="E155" i="9"/>
  <c r="H154" i="9"/>
  <c r="G154" i="9"/>
  <c r="E154" i="9" s="1"/>
  <c r="F154" i="9"/>
  <c r="H153" i="9"/>
  <c r="G153" i="9"/>
  <c r="F153" i="9"/>
  <c r="H152" i="9"/>
  <c r="G152" i="9"/>
  <c r="F152" i="9"/>
  <c r="E152" i="9"/>
  <c r="B152" i="9" s="1"/>
  <c r="H151" i="9"/>
  <c r="G151" i="9"/>
  <c r="F151" i="9"/>
  <c r="E151" i="9"/>
  <c r="H150" i="9"/>
  <c r="G150" i="9"/>
  <c r="E150" i="9" s="1"/>
  <c r="F150" i="9"/>
  <c r="H149" i="9"/>
  <c r="G149" i="9"/>
  <c r="F149" i="9"/>
  <c r="H148" i="9"/>
  <c r="G148" i="9"/>
  <c r="F148" i="9"/>
  <c r="E148" i="9"/>
  <c r="B148" i="9" s="1"/>
  <c r="H147" i="9"/>
  <c r="G147" i="9"/>
  <c r="F147" i="9"/>
  <c r="E147" i="9"/>
  <c r="H146" i="9"/>
  <c r="G146" i="9"/>
  <c r="E146" i="9" s="1"/>
  <c r="B146" i="9" s="1"/>
  <c r="F146" i="9"/>
  <c r="H145" i="9"/>
  <c r="G145" i="9"/>
  <c r="F145" i="9"/>
  <c r="H144" i="9"/>
  <c r="G144" i="9"/>
  <c r="F144" i="9"/>
  <c r="E144" i="9"/>
  <c r="B144" i="9" s="1"/>
  <c r="H143" i="9"/>
  <c r="G143" i="9"/>
  <c r="F143" i="9"/>
  <c r="E143" i="9"/>
  <c r="F142" i="9"/>
  <c r="H141" i="9"/>
  <c r="G141" i="9"/>
  <c r="F141" i="9"/>
  <c r="H140" i="9"/>
  <c r="E140" i="9" s="1"/>
  <c r="B140" i="9" s="1"/>
  <c r="G140" i="9"/>
  <c r="F140" i="9"/>
  <c r="H139" i="9"/>
  <c r="G139" i="9"/>
  <c r="F139" i="9"/>
  <c r="E139" i="9"/>
  <c r="B139" i="9" s="1"/>
  <c r="H138" i="9"/>
  <c r="G138" i="9"/>
  <c r="E138" i="9" s="1"/>
  <c r="F138" i="9"/>
  <c r="H137" i="9"/>
  <c r="G137" i="9"/>
  <c r="F137" i="9"/>
  <c r="H136" i="9"/>
  <c r="E136" i="9" s="1"/>
  <c r="B136" i="9" s="1"/>
  <c r="G136" i="9"/>
  <c r="F136" i="9"/>
  <c r="H135" i="9"/>
  <c r="G135" i="9"/>
  <c r="F135" i="9"/>
  <c r="E135" i="9"/>
  <c r="B135" i="9" s="1"/>
  <c r="H134" i="9"/>
  <c r="G134" i="9"/>
  <c r="E134" i="9" s="1"/>
  <c r="F134" i="9"/>
  <c r="H133" i="9"/>
  <c r="G133" i="9"/>
  <c r="F133" i="9"/>
  <c r="H132" i="9"/>
  <c r="E132" i="9" s="1"/>
  <c r="B132" i="9" s="1"/>
  <c r="G132" i="9"/>
  <c r="F132" i="9"/>
  <c r="H131" i="9"/>
  <c r="G131" i="9"/>
  <c r="F131" i="9"/>
  <c r="E131" i="9"/>
  <c r="B131" i="9" s="1"/>
  <c r="H130" i="9"/>
  <c r="G130" i="9"/>
  <c r="E130" i="9" s="1"/>
  <c r="F130" i="9"/>
  <c r="H129" i="9"/>
  <c r="G129" i="9"/>
  <c r="F129" i="9"/>
  <c r="H128" i="9"/>
  <c r="E128" i="9" s="1"/>
  <c r="B128" i="9" s="1"/>
  <c r="G128" i="9"/>
  <c r="F128" i="9"/>
  <c r="H127" i="9"/>
  <c r="G127" i="9"/>
  <c r="F127" i="9"/>
  <c r="E127" i="9"/>
  <c r="B127" i="9" s="1"/>
  <c r="H126" i="9"/>
  <c r="G126" i="9"/>
  <c r="E126" i="9" s="1"/>
  <c r="F126" i="9"/>
  <c r="H125" i="9"/>
  <c r="G125" i="9"/>
  <c r="F125" i="9"/>
  <c r="H124" i="9"/>
  <c r="E124" i="9" s="1"/>
  <c r="B124" i="9" s="1"/>
  <c r="G124" i="9"/>
  <c r="F124" i="9"/>
  <c r="H123" i="9"/>
  <c r="G123" i="9"/>
  <c r="F123" i="9"/>
  <c r="E123" i="9"/>
  <c r="B123" i="9" s="1"/>
  <c r="H122" i="9"/>
  <c r="G122" i="9"/>
  <c r="E122" i="9" s="1"/>
  <c r="F122" i="9"/>
  <c r="H121" i="9"/>
  <c r="G121" i="9"/>
  <c r="F121" i="9"/>
  <c r="H120" i="9"/>
  <c r="E120" i="9" s="1"/>
  <c r="B120" i="9" s="1"/>
  <c r="G120" i="9"/>
  <c r="F120" i="9"/>
  <c r="H119" i="9"/>
  <c r="G119" i="9"/>
  <c r="F119" i="9"/>
  <c r="E119" i="9"/>
  <c r="B119" i="9" s="1"/>
  <c r="H118" i="9"/>
  <c r="G118" i="9"/>
  <c r="E118" i="9" s="1"/>
  <c r="F118" i="9"/>
  <c r="H117" i="9"/>
  <c r="G117" i="9"/>
  <c r="F117" i="9"/>
  <c r="H116" i="9"/>
  <c r="E116" i="9" s="1"/>
  <c r="B116" i="9" s="1"/>
  <c r="G116" i="9"/>
  <c r="F116" i="9"/>
  <c r="H115" i="9"/>
  <c r="G115" i="9"/>
  <c r="F115" i="9"/>
  <c r="E115" i="9"/>
  <c r="B115" i="9" s="1"/>
  <c r="H114" i="9"/>
  <c r="G114" i="9"/>
  <c r="E114" i="9" s="1"/>
  <c r="F114" i="9"/>
  <c r="H113" i="9"/>
  <c r="G113" i="9"/>
  <c r="F113" i="9"/>
  <c r="H112" i="9"/>
  <c r="E112" i="9" s="1"/>
  <c r="B112" i="9" s="1"/>
  <c r="G112" i="9"/>
  <c r="F112" i="9"/>
  <c r="H111" i="9"/>
  <c r="G111" i="9"/>
  <c r="F111" i="9"/>
  <c r="E111" i="9"/>
  <c r="B111" i="9" s="1"/>
  <c r="H110" i="9"/>
  <c r="G110" i="9"/>
  <c r="E110" i="9" s="1"/>
  <c r="F110" i="9"/>
  <c r="H109" i="9"/>
  <c r="G109" i="9"/>
  <c r="F109" i="9"/>
  <c r="H108" i="9"/>
  <c r="E108" i="9" s="1"/>
  <c r="B108" i="9" s="1"/>
  <c r="G108" i="9"/>
  <c r="F108" i="9"/>
  <c r="H107" i="9"/>
  <c r="G107" i="9"/>
  <c r="F107" i="9"/>
  <c r="E107" i="9"/>
  <c r="B107" i="9" s="1"/>
  <c r="H106" i="9"/>
  <c r="G106" i="9"/>
  <c r="E106" i="9" s="1"/>
  <c r="F106" i="9"/>
  <c r="H105" i="9"/>
  <c r="G105" i="9"/>
  <c r="F105" i="9"/>
  <c r="H104" i="9"/>
  <c r="E104" i="9" s="1"/>
  <c r="B104" i="9" s="1"/>
  <c r="G104" i="9"/>
  <c r="F104" i="9"/>
  <c r="H103" i="9"/>
  <c r="G103" i="9"/>
  <c r="F103" i="9"/>
  <c r="E103" i="9"/>
  <c r="B103" i="9" s="1"/>
  <c r="H102" i="9"/>
  <c r="G102" i="9"/>
  <c r="E102" i="9" s="1"/>
  <c r="F102" i="9"/>
  <c r="H101" i="9"/>
  <c r="G101" i="9"/>
  <c r="F101" i="9"/>
  <c r="H100" i="9"/>
  <c r="E100" i="9" s="1"/>
  <c r="B100" i="9" s="1"/>
  <c r="G100" i="9"/>
  <c r="F100" i="9"/>
  <c r="H99" i="9"/>
  <c r="G99" i="9"/>
  <c r="F99" i="9"/>
  <c r="E99" i="9"/>
  <c r="B99" i="9" s="1"/>
  <c r="H98" i="9"/>
  <c r="G98" i="9"/>
  <c r="E98" i="9" s="1"/>
  <c r="F98" i="9"/>
  <c r="H97" i="9"/>
  <c r="G97" i="9"/>
  <c r="F97" i="9"/>
  <c r="H96" i="9"/>
  <c r="E96" i="9" s="1"/>
  <c r="B96" i="9" s="1"/>
  <c r="G96" i="9"/>
  <c r="F96" i="9"/>
  <c r="H95" i="9"/>
  <c r="G95" i="9"/>
  <c r="F95" i="9"/>
  <c r="E95" i="9"/>
  <c r="B95" i="9" s="1"/>
  <c r="H94" i="9"/>
  <c r="G94" i="9"/>
  <c r="E94" i="9" s="1"/>
  <c r="F94" i="9"/>
  <c r="H93" i="9"/>
  <c r="G93" i="9"/>
  <c r="F93" i="9"/>
  <c r="H92" i="9"/>
  <c r="E92" i="9" s="1"/>
  <c r="B92" i="9" s="1"/>
  <c r="G92" i="9"/>
  <c r="F92" i="9"/>
  <c r="H91" i="9"/>
  <c r="G91" i="9"/>
  <c r="F91" i="9"/>
  <c r="E91" i="9"/>
  <c r="B91" i="9" s="1"/>
  <c r="H90" i="9"/>
  <c r="G90" i="9"/>
  <c r="E90" i="9" s="1"/>
  <c r="F90" i="9"/>
  <c r="H89" i="9"/>
  <c r="G89" i="9"/>
  <c r="F89" i="9"/>
  <c r="H88" i="9"/>
  <c r="E88" i="9" s="1"/>
  <c r="B88" i="9" s="1"/>
  <c r="G88" i="9"/>
  <c r="F88" i="9"/>
  <c r="H87" i="9"/>
  <c r="G87" i="9"/>
  <c r="F87" i="9"/>
  <c r="E87" i="9"/>
  <c r="B87" i="9" s="1"/>
  <c r="H86" i="9"/>
  <c r="G86" i="9"/>
  <c r="E86" i="9" s="1"/>
  <c r="F86" i="9"/>
  <c r="H85" i="9"/>
  <c r="G85" i="9"/>
  <c r="F85" i="9"/>
  <c r="H84" i="9"/>
  <c r="E84" i="9" s="1"/>
  <c r="B84" i="9" s="1"/>
  <c r="G84" i="9"/>
  <c r="F84" i="9"/>
  <c r="H83" i="9"/>
  <c r="G83" i="9"/>
  <c r="F83" i="9"/>
  <c r="E83" i="9"/>
  <c r="B83" i="9" s="1"/>
  <c r="H82" i="9"/>
  <c r="G82" i="9"/>
  <c r="F82" i="9"/>
  <c r="H81" i="9"/>
  <c r="G81" i="9"/>
  <c r="F81" i="9"/>
  <c r="E81" i="9"/>
  <c r="B81" i="9" s="1"/>
  <c r="H80" i="9"/>
  <c r="G80" i="9"/>
  <c r="F80" i="9"/>
  <c r="E80" i="9"/>
  <c r="B80" i="9" s="1"/>
  <c r="H79" i="9"/>
  <c r="G79" i="9"/>
  <c r="E79" i="9" s="1"/>
  <c r="B79" i="9" s="1"/>
  <c r="F79" i="9"/>
  <c r="H78" i="9"/>
  <c r="G78" i="9"/>
  <c r="F78" i="9"/>
  <c r="H77" i="9"/>
  <c r="G77" i="9"/>
  <c r="E77" i="9" s="1"/>
  <c r="B77" i="9" s="1"/>
  <c r="F77" i="9"/>
  <c r="H76" i="9"/>
  <c r="E76" i="9" s="1"/>
  <c r="B76" i="9" s="1"/>
  <c r="G76" i="9"/>
  <c r="F76" i="9"/>
  <c r="H75" i="9"/>
  <c r="G75" i="9"/>
  <c r="F75" i="9"/>
  <c r="E75" i="9"/>
  <c r="B75" i="9" s="1"/>
  <c r="H74" i="9"/>
  <c r="G74" i="9"/>
  <c r="F74" i="9"/>
  <c r="H73" i="9"/>
  <c r="G73" i="9"/>
  <c r="F73" i="9"/>
  <c r="E73" i="9"/>
  <c r="B73" i="9" s="1"/>
  <c r="H72" i="9"/>
  <c r="G72" i="9"/>
  <c r="F72" i="9"/>
  <c r="E72" i="9"/>
  <c r="B72" i="9" s="1"/>
  <c r="H71" i="9"/>
  <c r="G71" i="9"/>
  <c r="E71" i="9" s="1"/>
  <c r="B71" i="9" s="1"/>
  <c r="F71" i="9"/>
  <c r="H70" i="9"/>
  <c r="G70" i="9"/>
  <c r="E70" i="9" s="1"/>
  <c r="B70" i="9" s="1"/>
  <c r="F70" i="9"/>
  <c r="H69" i="9"/>
  <c r="G69" i="9"/>
  <c r="E69" i="9" s="1"/>
  <c r="B69" i="9" s="1"/>
  <c r="F69" i="9"/>
  <c r="H68" i="9"/>
  <c r="G68" i="9"/>
  <c r="F68" i="9"/>
  <c r="E68" i="9"/>
  <c r="B68" i="9" s="1"/>
  <c r="H67" i="9"/>
  <c r="G67" i="9"/>
  <c r="F67" i="9"/>
  <c r="E67" i="9"/>
  <c r="H66" i="9"/>
  <c r="G66" i="9"/>
  <c r="F66" i="9"/>
  <c r="H65" i="9"/>
  <c r="G65" i="9"/>
  <c r="F65" i="9"/>
  <c r="E65" i="9"/>
  <c r="B65" i="9" s="1"/>
  <c r="H64" i="9"/>
  <c r="G64" i="9"/>
  <c r="F64" i="9"/>
  <c r="E64" i="9"/>
  <c r="H63" i="9"/>
  <c r="G63" i="9"/>
  <c r="E63" i="9" s="1"/>
  <c r="B63" i="9" s="1"/>
  <c r="F63" i="9"/>
  <c r="H62" i="9"/>
  <c r="G62" i="9"/>
  <c r="E62" i="9" s="1"/>
  <c r="B62" i="9" s="1"/>
  <c r="F62" i="9"/>
  <c r="H61" i="9"/>
  <c r="G61" i="9"/>
  <c r="E61" i="9" s="1"/>
  <c r="F61" i="9"/>
  <c r="B61" i="9"/>
  <c r="H60" i="9"/>
  <c r="G60" i="9"/>
  <c r="F60" i="9"/>
  <c r="E60" i="9"/>
  <c r="B60" i="9" s="1"/>
  <c r="H59" i="9"/>
  <c r="G59" i="9"/>
  <c r="F59" i="9"/>
  <c r="E59" i="9"/>
  <c r="H58" i="9"/>
  <c r="G58" i="9"/>
  <c r="F58" i="9"/>
  <c r="H57" i="9"/>
  <c r="G57" i="9"/>
  <c r="F57" i="9"/>
  <c r="E57" i="9"/>
  <c r="B57" i="9" s="1"/>
  <c r="H56" i="9"/>
  <c r="E56" i="9" s="1"/>
  <c r="G56" i="9"/>
  <c r="F56" i="9"/>
  <c r="H55" i="9"/>
  <c r="G55" i="9"/>
  <c r="E55" i="9" s="1"/>
  <c r="B55" i="9" s="1"/>
  <c r="F55" i="9"/>
  <c r="H54" i="9"/>
  <c r="G54" i="9"/>
  <c r="F54" i="9"/>
  <c r="H53" i="9"/>
  <c r="G53" i="9"/>
  <c r="F53" i="9"/>
  <c r="H52" i="9"/>
  <c r="E52" i="9" s="1"/>
  <c r="G52" i="9"/>
  <c r="F52" i="9"/>
  <c r="B52" i="9"/>
  <c r="H51" i="9"/>
  <c r="G51" i="9"/>
  <c r="F51" i="9"/>
  <c r="E51" i="9"/>
  <c r="B51" i="9" s="1"/>
  <c r="H50" i="9"/>
  <c r="G50" i="9"/>
  <c r="F50" i="9"/>
  <c r="H49" i="9"/>
  <c r="G49" i="9"/>
  <c r="F49" i="9"/>
  <c r="E49" i="9"/>
  <c r="B49" i="9" s="1"/>
  <c r="H48" i="9"/>
  <c r="G48" i="9"/>
  <c r="F48" i="9"/>
  <c r="E48" i="9"/>
  <c r="B48" i="9" s="1"/>
  <c r="H47" i="9"/>
  <c r="G47" i="9"/>
  <c r="E47" i="9" s="1"/>
  <c r="B47" i="9" s="1"/>
  <c r="F47" i="9"/>
  <c r="H46" i="9"/>
  <c r="G46" i="9"/>
  <c r="F46" i="9"/>
  <c r="H45" i="9"/>
  <c r="G45" i="9"/>
  <c r="F45" i="9"/>
  <c r="H44" i="9"/>
  <c r="E44" i="9" s="1"/>
  <c r="B44" i="9" s="1"/>
  <c r="G44" i="9"/>
  <c r="F44" i="9"/>
  <c r="H43" i="9"/>
  <c r="G43" i="9"/>
  <c r="F43" i="9"/>
  <c r="H42" i="9"/>
  <c r="G42" i="9"/>
  <c r="F42" i="9"/>
  <c r="H41" i="9"/>
  <c r="G41" i="9"/>
  <c r="E41" i="9" s="1"/>
  <c r="B41" i="9" s="1"/>
  <c r="F41" i="9"/>
  <c r="H40" i="9"/>
  <c r="E40" i="9" s="1"/>
  <c r="B40" i="9" s="1"/>
  <c r="G40" i="9"/>
  <c r="F40" i="9"/>
  <c r="H39" i="9"/>
  <c r="G39" i="9"/>
  <c r="F39" i="9"/>
  <c r="H38" i="9"/>
  <c r="G38" i="9"/>
  <c r="E38" i="9" s="1"/>
  <c r="B38" i="9" s="1"/>
  <c r="F38" i="9"/>
  <c r="H37" i="9"/>
  <c r="G37" i="9"/>
  <c r="F37" i="9"/>
  <c r="H36" i="9"/>
  <c r="G36" i="9"/>
  <c r="F36" i="9"/>
  <c r="E36" i="9"/>
  <c r="B36" i="9" s="1"/>
  <c r="H35" i="9"/>
  <c r="G35" i="9"/>
  <c r="F35" i="9"/>
  <c r="E35" i="9"/>
  <c r="H34" i="9"/>
  <c r="G34" i="9"/>
  <c r="E34" i="9" s="1"/>
  <c r="F34" i="9"/>
  <c r="B34" i="9" s="1"/>
  <c r="H33" i="9"/>
  <c r="G33" i="9"/>
  <c r="F33" i="9"/>
  <c r="H32" i="9"/>
  <c r="E32" i="9" s="1"/>
  <c r="G32" i="9"/>
  <c r="F32" i="9"/>
  <c r="H31" i="9"/>
  <c r="G31" i="9"/>
  <c r="E31" i="9" s="1"/>
  <c r="B31" i="9" s="1"/>
  <c r="F31" i="9"/>
  <c r="H30" i="9"/>
  <c r="G30" i="9"/>
  <c r="F30" i="9"/>
  <c r="H29" i="9"/>
  <c r="G29" i="9"/>
  <c r="F29" i="9"/>
  <c r="H28" i="9"/>
  <c r="E28" i="9" s="1"/>
  <c r="B28" i="9" s="1"/>
  <c r="G28" i="9"/>
  <c r="F28" i="9"/>
  <c r="H27" i="9"/>
  <c r="G27" i="9"/>
  <c r="F27" i="9"/>
  <c r="E27" i="9"/>
  <c r="B27" i="9" s="1"/>
  <c r="H26" i="9"/>
  <c r="G26" i="9"/>
  <c r="E26" i="9" s="1"/>
  <c r="B26" i="9" s="1"/>
  <c r="F26" i="9"/>
  <c r="H25" i="9"/>
  <c r="G25" i="9"/>
  <c r="F25" i="9"/>
  <c r="E25" i="9"/>
  <c r="B25" i="9" s="1"/>
  <c r="H24" i="9"/>
  <c r="E24" i="9" s="1"/>
  <c r="B24" i="9" s="1"/>
  <c r="G24" i="9"/>
  <c r="F24" i="9"/>
  <c r="H23" i="9"/>
  <c r="G23" i="9"/>
  <c r="E23" i="9" s="1"/>
  <c r="B23" i="9" s="1"/>
  <c r="F23" i="9"/>
  <c r="H22" i="9"/>
  <c r="G22" i="9"/>
  <c r="F22" i="9"/>
  <c r="H21" i="9"/>
  <c r="G21" i="9"/>
  <c r="F21" i="9"/>
  <c r="F20" i="9"/>
  <c r="F4" i="9"/>
  <c r="O3" i="9"/>
  <c r="G274" i="9" s="1"/>
  <c r="E274" i="9" s="1"/>
  <c r="B274" i="9" s="1"/>
  <c r="I3" i="9"/>
  <c r="G211" i="9" s="1"/>
  <c r="E211" i="9" s="1"/>
  <c r="B211" i="9" s="1"/>
  <c r="H3" i="9"/>
  <c r="G3" i="9"/>
  <c r="D101" i="8"/>
  <c r="I36" i="3" s="1"/>
  <c r="D95" i="8"/>
  <c r="D90" i="8"/>
  <c r="D85" i="8"/>
  <c r="C1560" i="1" s="1"/>
  <c r="H1560" i="1" s="1"/>
  <c r="D80" i="8"/>
  <c r="D75" i="8"/>
  <c r="D70" i="8"/>
  <c r="D65" i="8"/>
  <c r="C1540" i="1" s="1"/>
  <c r="H1540" i="1" s="1"/>
  <c r="D60" i="8"/>
  <c r="D55" i="8"/>
  <c r="D50" i="8"/>
  <c r="D49" i="8"/>
  <c r="D44" i="8"/>
  <c r="D36" i="8"/>
  <c r="D26" i="8"/>
  <c r="D24" i="8" s="1"/>
  <c r="D18" i="8"/>
  <c r="D8" i="8"/>
  <c r="D6" i="8" s="1"/>
  <c r="C1481" i="1" s="1"/>
  <c r="E44" i="7"/>
  <c r="D44" i="7"/>
  <c r="E39" i="7"/>
  <c r="E38" i="7" s="1"/>
  <c r="I31" i="3" s="1"/>
  <c r="D39" i="7"/>
  <c r="D38" i="7" s="1"/>
  <c r="E30" i="7"/>
  <c r="D30" i="7"/>
  <c r="E23" i="7"/>
  <c r="E22" i="7" s="1"/>
  <c r="I30" i="3" s="1"/>
  <c r="D23" i="7"/>
  <c r="D22" i="7" s="1"/>
  <c r="E14" i="7"/>
  <c r="D1445" i="1" s="1"/>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E114" i="6" s="1"/>
  <c r="D118" i="6"/>
  <c r="F118" i="6" s="1"/>
  <c r="F117" i="6"/>
  <c r="F116" i="6"/>
  <c r="F115" i="6"/>
  <c r="E115" i="6"/>
  <c r="D115" i="6"/>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9" i="5" s="1"/>
  <c r="F257" i="5"/>
  <c r="F256" i="5"/>
  <c r="F255" i="5"/>
  <c r="F254" i="5"/>
  <c r="F253" i="5"/>
  <c r="F252" i="5"/>
  <c r="F251" i="5"/>
  <c r="E250" i="5"/>
  <c r="D250" i="5"/>
  <c r="F249" i="5"/>
  <c r="F248" i="5"/>
  <c r="F247" i="5"/>
  <c r="E246" i="5"/>
  <c r="F246" i="5" s="1"/>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E180" i="5"/>
  <c r="F180" i="5" s="1"/>
  <c r="D180" i="5"/>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D142" i="5"/>
  <c r="F142" i="5" s="1"/>
  <c r="F141" i="5"/>
  <c r="F140" i="5"/>
  <c r="F139" i="5"/>
  <c r="F138" i="5"/>
  <c r="F137" i="5"/>
  <c r="F136" i="5"/>
  <c r="E135" i="5"/>
  <c r="E134" i="5" s="1"/>
  <c r="D135" i="5"/>
  <c r="F133" i="5"/>
  <c r="F132" i="5"/>
  <c r="F131" i="5"/>
  <c r="F130" i="5"/>
  <c r="F129" i="5"/>
  <c r="F128" i="5"/>
  <c r="F127" i="5"/>
  <c r="F126" i="5"/>
  <c r="E126" i="5"/>
  <c r="D126" i="5"/>
  <c r="F125" i="5"/>
  <c r="F124" i="5"/>
  <c r="F123" i="5"/>
  <c r="F122" i="5"/>
  <c r="F121" i="5"/>
  <c r="F120" i="5"/>
  <c r="F119" i="5"/>
  <c r="E119" i="5"/>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1056" i="1" s="1"/>
  <c r="D79" i="5"/>
  <c r="F77" i="5"/>
  <c r="F76" i="5"/>
  <c r="F75" i="5"/>
  <c r="F74" i="5"/>
  <c r="F73" i="5"/>
  <c r="F72" i="5"/>
  <c r="F71" i="5"/>
  <c r="E70" i="5"/>
  <c r="E69" i="5" s="1"/>
  <c r="D1047" i="1" s="1"/>
  <c r="D70" i="5"/>
  <c r="D69" i="5" s="1"/>
  <c r="F67" i="5"/>
  <c r="F66" i="5"/>
  <c r="F65" i="5"/>
  <c r="F64" i="5"/>
  <c r="F63" i="5"/>
  <c r="E63" i="5"/>
  <c r="D63" i="5"/>
  <c r="F62" i="5"/>
  <c r="F61" i="5"/>
  <c r="F60" i="5"/>
  <c r="F59" i="5"/>
  <c r="F58" i="5"/>
  <c r="F57" i="5"/>
  <c r="E56" i="5"/>
  <c r="D56" i="5"/>
  <c r="F56" i="5" s="1"/>
  <c r="F55" i="5"/>
  <c r="F54" i="5"/>
  <c r="F53" i="5"/>
  <c r="E52" i="5"/>
  <c r="D1030" i="1" s="1"/>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C1007" i="1" s="1"/>
  <c r="F28" i="5"/>
  <c r="F27" i="5"/>
  <c r="F26" i="5"/>
  <c r="F25" i="5"/>
  <c r="F24" i="5"/>
  <c r="F23" i="5"/>
  <c r="F22" i="5"/>
  <c r="F21" i="5"/>
  <c r="F20" i="5"/>
  <c r="E19" i="5"/>
  <c r="D19" i="5"/>
  <c r="F18" i="5"/>
  <c r="F17" i="5"/>
  <c r="F16" i="5"/>
  <c r="F15" i="5"/>
  <c r="F14" i="5"/>
  <c r="E13" i="5"/>
  <c r="E12" i="5" s="1"/>
  <c r="D990" i="1" s="1"/>
  <c r="D13" i="5"/>
  <c r="C991" i="1"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D593" i="4"/>
  <c r="F592" i="4"/>
  <c r="F591" i="4"/>
  <c r="F590" i="4"/>
  <c r="E590" i="4"/>
  <c r="D584" i="1" s="1"/>
  <c r="D590" i="4"/>
  <c r="F589" i="4"/>
  <c r="F588" i="4"/>
  <c r="F587" i="4"/>
  <c r="E587" i="4"/>
  <c r="D587" i="4"/>
  <c r="F586" i="4"/>
  <c r="F585" i="4"/>
  <c r="E585" i="4"/>
  <c r="D585" i="4"/>
  <c r="F584" i="4"/>
  <c r="F583" i="4"/>
  <c r="F582" i="4"/>
  <c r="E581" i="4"/>
  <c r="D581" i="4"/>
  <c r="F579" i="4"/>
  <c r="F578" i="4"/>
  <c r="E577" i="4"/>
  <c r="D577" i="4"/>
  <c r="F577" i="4" s="1"/>
  <c r="F576" i="4"/>
  <c r="F575" i="4"/>
  <c r="F574" i="4"/>
  <c r="E574" i="4"/>
  <c r="D574" i="4"/>
  <c r="F573" i="4"/>
  <c r="F572" i="4"/>
  <c r="F571" i="4"/>
  <c r="E571" i="4"/>
  <c r="D571" i="4"/>
  <c r="F570" i="4"/>
  <c r="F569" i="4"/>
  <c r="E568" i="4"/>
  <c r="E567" i="4" s="1"/>
  <c r="D561" i="1"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D530" i="4"/>
  <c r="G170" i="9" s="1"/>
  <c r="E170" i="9" s="1"/>
  <c r="B170" i="9" s="1"/>
  <c r="F527" i="4"/>
  <c r="F526" i="4"/>
  <c r="E525" i="4"/>
  <c r="D525" i="4"/>
  <c r="F525" i="4" s="1"/>
  <c r="F524" i="4"/>
  <c r="F523" i="4"/>
  <c r="F522" i="4"/>
  <c r="E522" i="4"/>
  <c r="D522" i="4"/>
  <c r="G198" i="9" s="1"/>
  <c r="E198" i="9" s="1"/>
  <c r="B198" i="9" s="1"/>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F458" i="4"/>
  <c r="F457" i="4"/>
  <c r="F456" i="4"/>
  <c r="F455" i="4"/>
  <c r="E455" i="4"/>
  <c r="D455" i="4"/>
  <c r="F454" i="4"/>
  <c r="F453" i="4"/>
  <c r="F452" i="4"/>
  <c r="F451" i="4"/>
  <c r="F450" i="4"/>
  <c r="F449" i="4"/>
  <c r="F448" i="4"/>
  <c r="E447" i="4"/>
  <c r="D447" i="4"/>
  <c r="F446" i="4"/>
  <c r="F445" i="4"/>
  <c r="F444" i="4"/>
  <c r="F443" i="4"/>
  <c r="E442" i="4"/>
  <c r="D442" i="4"/>
  <c r="F442" i="4" s="1"/>
  <c r="F441" i="4"/>
  <c r="F440" i="4"/>
  <c r="F439" i="4"/>
  <c r="F438" i="4"/>
  <c r="F437" i="4"/>
  <c r="F436" i="4"/>
  <c r="E435" i="4"/>
  <c r="D435" i="4"/>
  <c r="F435" i="4" s="1"/>
  <c r="F434" i="4"/>
  <c r="F433" i="4"/>
  <c r="F432" i="4"/>
  <c r="F431" i="4"/>
  <c r="E430" i="4"/>
  <c r="D430" i="4"/>
  <c r="F429" i="4"/>
  <c r="F428" i="4"/>
  <c r="E427" i="4"/>
  <c r="D427" i="4"/>
  <c r="F426" i="4"/>
  <c r="F425" i="4"/>
  <c r="F424" i="4"/>
  <c r="F423" i="4"/>
  <c r="E422" i="4"/>
  <c r="D422" i="4"/>
  <c r="E418" i="4"/>
  <c r="D418" i="4"/>
  <c r="F418" i="4" s="1"/>
  <c r="E417" i="4"/>
  <c r="D412" i="1" s="1"/>
  <c r="D417" i="4"/>
  <c r="C412" i="1" s="1"/>
  <c r="E416" i="4"/>
  <c r="D416" i="4"/>
  <c r="F411" i="4"/>
  <c r="F410" i="4"/>
  <c r="F409" i="4"/>
  <c r="F406" i="4"/>
  <c r="F405" i="4"/>
  <c r="F404" i="4"/>
  <c r="F403" i="4"/>
  <c r="F402" i="4"/>
  <c r="E402" i="4"/>
  <c r="D402" i="4"/>
  <c r="F401" i="4"/>
  <c r="F400" i="4"/>
  <c r="E400" i="4"/>
  <c r="D400" i="4"/>
  <c r="F399" i="4"/>
  <c r="F398" i="4"/>
  <c r="E397" i="4"/>
  <c r="E396" i="4" s="1"/>
  <c r="D397" i="4"/>
  <c r="F395" i="4"/>
  <c r="F394" i="4"/>
  <c r="F393" i="4"/>
  <c r="F392" i="4"/>
  <c r="F391" i="4"/>
  <c r="E391" i="4"/>
  <c r="D391" i="4"/>
  <c r="F390" i="4"/>
  <c r="F389" i="4"/>
  <c r="F388" i="4"/>
  <c r="E388" i="4"/>
  <c r="D388" i="4"/>
  <c r="F387" i="4"/>
  <c r="F386" i="4"/>
  <c r="F385" i="4"/>
  <c r="F384" i="4"/>
  <c r="E383" i="4"/>
  <c r="D383" i="4"/>
  <c r="F382" i="4"/>
  <c r="F381" i="4"/>
  <c r="F380" i="4"/>
  <c r="F379" i="4"/>
  <c r="E378" i="4"/>
  <c r="E363" i="4" s="1"/>
  <c r="D358" i="1" s="1"/>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E224" i="4"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8" i="4"/>
  <c r="F217" i="4"/>
  <c r="F216" i="4"/>
  <c r="E216" i="4"/>
  <c r="E215" i="4" s="1"/>
  <c r="D216" i="4"/>
  <c r="F214" i="4"/>
  <c r="F213" i="4"/>
  <c r="F212" i="4"/>
  <c r="F211" i="4"/>
  <c r="E210" i="4"/>
  <c r="D210" i="4"/>
  <c r="F210" i="4" s="1"/>
  <c r="F209" i="4"/>
  <c r="F208" i="4"/>
  <c r="F207" i="4"/>
  <c r="F206" i="4"/>
  <c r="F205" i="4"/>
  <c r="F204" i="4"/>
  <c r="F203" i="4"/>
  <c r="F202" i="4"/>
  <c r="E202" i="4"/>
  <c r="D202" i="4"/>
  <c r="F201" i="4"/>
  <c r="F200" i="4"/>
  <c r="F199" i="4"/>
  <c r="F198" i="4"/>
  <c r="E197" i="4"/>
  <c r="E196" i="4" s="1"/>
  <c r="D197" i="4"/>
  <c r="F197" i="4" s="1"/>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F153" i="4" s="1"/>
  <c r="D152" i="4"/>
  <c r="C148" i="1" s="1"/>
  <c r="F150" i="4"/>
  <c r="F149" i="4"/>
  <c r="F148" i="4"/>
  <c r="F147" i="4"/>
  <c r="F146" i="4"/>
  <c r="F145" i="4"/>
  <c r="F144" i="4"/>
  <c r="F143" i="4"/>
  <c r="F142" i="4"/>
  <c r="F141" i="4"/>
  <c r="E140" i="4"/>
  <c r="E139" i="4" s="1"/>
  <c r="D140" i="4"/>
  <c r="F138" i="4"/>
  <c r="F137" i="4"/>
  <c r="F136" i="4"/>
  <c r="F135" i="4"/>
  <c r="E134" i="4"/>
  <c r="F134" i="4" s="1"/>
  <c r="D134" i="4"/>
  <c r="E133" i="4"/>
  <c r="D129" i="1" s="1"/>
  <c r="G129" i="1" s="1"/>
  <c r="D133" i="4"/>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E82" i="4" s="1"/>
  <c r="F82" i="4" s="1"/>
  <c r="D91" i="4"/>
  <c r="F91" i="4" s="1"/>
  <c r="F90" i="4"/>
  <c r="F89" i="4"/>
  <c r="F88" i="4"/>
  <c r="F87" i="4"/>
  <c r="F86" i="4"/>
  <c r="F85" i="4"/>
  <c r="F84" i="4"/>
  <c r="E83" i="4"/>
  <c r="F83" i="4" s="1"/>
  <c r="D83" i="4"/>
  <c r="D82" i="4" s="1"/>
  <c r="F81" i="4"/>
  <c r="F80" i="4"/>
  <c r="F79" i="4"/>
  <c r="F78" i="4"/>
  <c r="E77" i="4"/>
  <c r="D77" i="4"/>
  <c r="F76" i="4"/>
  <c r="F75" i="4"/>
  <c r="E74" i="4"/>
  <c r="F74" i="4" s="1"/>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H1580" i="1"/>
  <c r="G1580" i="1"/>
  <c r="C1580" i="1"/>
  <c r="C1579" i="1"/>
  <c r="C1578" i="1"/>
  <c r="H1578" i="1" s="1"/>
  <c r="H1577" i="1"/>
  <c r="C1577" i="1"/>
  <c r="G1577" i="1" s="1"/>
  <c r="C1575" i="1"/>
  <c r="G1574" i="1"/>
  <c r="C1574" i="1"/>
  <c r="H1574" i="1" s="1"/>
  <c r="H1573" i="1"/>
  <c r="C1573" i="1"/>
  <c r="G1573" i="1" s="1"/>
  <c r="H1572" i="1"/>
  <c r="G1572" i="1"/>
  <c r="C1572" i="1"/>
  <c r="C1571" i="1"/>
  <c r="G1570" i="1"/>
  <c r="C1570" i="1"/>
  <c r="H1570" i="1" s="1"/>
  <c r="H1569" i="1"/>
  <c r="C1569" i="1"/>
  <c r="G1569" i="1" s="1"/>
  <c r="H1568" i="1"/>
  <c r="G1568" i="1"/>
  <c r="C1568" i="1"/>
  <c r="C1567" i="1"/>
  <c r="G1566" i="1"/>
  <c r="C1566" i="1"/>
  <c r="H1566" i="1" s="1"/>
  <c r="H1565" i="1"/>
  <c r="C1565" i="1"/>
  <c r="G1565" i="1" s="1"/>
  <c r="H1564" i="1"/>
  <c r="G1564" i="1"/>
  <c r="C1564" i="1"/>
  <c r="C1563" i="1"/>
  <c r="G1562" i="1"/>
  <c r="C1562" i="1"/>
  <c r="H1562" i="1" s="1"/>
  <c r="H1561" i="1"/>
  <c r="C1561" i="1"/>
  <c r="G1561" i="1" s="1"/>
  <c r="G1560" i="1"/>
  <c r="C1559" i="1"/>
  <c r="G1558" i="1"/>
  <c r="C1558" i="1"/>
  <c r="H1558" i="1" s="1"/>
  <c r="H1557" i="1"/>
  <c r="C1557" i="1"/>
  <c r="G1557" i="1" s="1"/>
  <c r="H1556" i="1"/>
  <c r="G1556" i="1"/>
  <c r="C1556" i="1"/>
  <c r="C1555" i="1"/>
  <c r="G1554" i="1"/>
  <c r="C1554" i="1"/>
  <c r="H1554" i="1" s="1"/>
  <c r="H1553" i="1"/>
  <c r="C1553" i="1"/>
  <c r="G1553" i="1" s="1"/>
  <c r="H1552" i="1"/>
  <c r="G1552" i="1"/>
  <c r="C1552" i="1"/>
  <c r="C1551" i="1"/>
  <c r="G1550" i="1"/>
  <c r="C1550" i="1"/>
  <c r="H1550" i="1" s="1"/>
  <c r="H1549" i="1"/>
  <c r="C1549" i="1"/>
  <c r="G1549" i="1" s="1"/>
  <c r="H1548" i="1"/>
  <c r="G1548" i="1"/>
  <c r="C1548" i="1"/>
  <c r="C1547" i="1"/>
  <c r="G1546" i="1"/>
  <c r="C1546" i="1"/>
  <c r="H1546" i="1" s="1"/>
  <c r="H1545" i="1"/>
  <c r="C1545" i="1"/>
  <c r="G1545" i="1" s="1"/>
  <c r="H1544" i="1"/>
  <c r="G1544" i="1"/>
  <c r="C1544" i="1"/>
  <c r="C1543" i="1"/>
  <c r="G1542" i="1"/>
  <c r="C1542" i="1"/>
  <c r="H1542" i="1" s="1"/>
  <c r="H1541" i="1"/>
  <c r="C1541" i="1"/>
  <c r="G1541" i="1" s="1"/>
  <c r="G1540" i="1"/>
  <c r="C1539" i="1"/>
  <c r="G1538" i="1"/>
  <c r="C1538" i="1"/>
  <c r="H1538" i="1" s="1"/>
  <c r="H1537" i="1"/>
  <c r="C1537" i="1"/>
  <c r="G1537" i="1" s="1"/>
  <c r="H1536" i="1"/>
  <c r="G1536" i="1"/>
  <c r="C1536" i="1"/>
  <c r="C1535" i="1"/>
  <c r="G1534" i="1"/>
  <c r="C1534" i="1"/>
  <c r="H1534" i="1" s="1"/>
  <c r="H1533" i="1"/>
  <c r="C1533" i="1"/>
  <c r="G1533" i="1" s="1"/>
  <c r="H1532" i="1"/>
  <c r="G1532" i="1"/>
  <c r="C1532" i="1"/>
  <c r="C1531" i="1"/>
  <c r="G1530" i="1"/>
  <c r="C1530" i="1"/>
  <c r="H1530" i="1" s="1"/>
  <c r="H1529" i="1"/>
  <c r="C1529" i="1"/>
  <c r="G1529" i="1" s="1"/>
  <c r="H1528" i="1"/>
  <c r="G1528" i="1"/>
  <c r="C1528" i="1"/>
  <c r="C1527" i="1"/>
  <c r="G1526" i="1"/>
  <c r="C1526" i="1"/>
  <c r="H1526" i="1" s="1"/>
  <c r="H1525" i="1"/>
  <c r="C1525" i="1"/>
  <c r="G1525" i="1" s="1"/>
  <c r="C1523" i="1"/>
  <c r="G1522" i="1"/>
  <c r="C1522" i="1"/>
  <c r="H1522" i="1" s="1"/>
  <c r="H1521" i="1"/>
  <c r="C1521" i="1"/>
  <c r="G1521" i="1" s="1"/>
  <c r="H1520" i="1"/>
  <c r="G1520" i="1"/>
  <c r="C1520" i="1"/>
  <c r="C1519" i="1"/>
  <c r="H1516" i="1"/>
  <c r="G1516" i="1"/>
  <c r="C1516" i="1"/>
  <c r="C1515" i="1"/>
  <c r="G1514" i="1"/>
  <c r="C1514" i="1"/>
  <c r="H1514" i="1" s="1"/>
  <c r="H1513" i="1"/>
  <c r="C1513" i="1"/>
  <c r="G1513" i="1" s="1"/>
  <c r="H1512" i="1"/>
  <c r="G1512" i="1"/>
  <c r="C1512" i="1"/>
  <c r="C1511" i="1"/>
  <c r="G1510" i="1"/>
  <c r="C1510" i="1"/>
  <c r="H1510" i="1" s="1"/>
  <c r="H1509" i="1"/>
  <c r="C1509" i="1"/>
  <c r="G1509" i="1" s="1"/>
  <c r="H1508" i="1"/>
  <c r="G1508" i="1"/>
  <c r="C1508" i="1"/>
  <c r="C1507" i="1"/>
  <c r="G1506" i="1"/>
  <c r="C1506" i="1"/>
  <c r="H1506" i="1" s="1"/>
  <c r="H1505" i="1"/>
  <c r="C1505" i="1"/>
  <c r="G1505" i="1" s="1"/>
  <c r="C1504" i="1"/>
  <c r="H1504" i="1" s="1"/>
  <c r="C1503" i="1"/>
  <c r="C1502" i="1"/>
  <c r="H1502" i="1" s="1"/>
  <c r="C1501" i="1"/>
  <c r="G1501" i="1" s="1"/>
  <c r="H1500" i="1"/>
  <c r="G1500" i="1"/>
  <c r="C1500" i="1"/>
  <c r="C1499" i="1"/>
  <c r="G1498" i="1"/>
  <c r="C1498" i="1"/>
  <c r="H1498" i="1" s="1"/>
  <c r="H1497" i="1"/>
  <c r="C1497" i="1"/>
  <c r="G1497" i="1" s="1"/>
  <c r="H1496" i="1"/>
  <c r="G1496" i="1"/>
  <c r="C1496" i="1"/>
  <c r="C1495" i="1"/>
  <c r="G1494" i="1"/>
  <c r="C1494" i="1"/>
  <c r="H1494" i="1" s="1"/>
  <c r="H1493" i="1"/>
  <c r="C1493" i="1"/>
  <c r="G1493" i="1" s="1"/>
  <c r="C1492" i="1"/>
  <c r="H1492" i="1" s="1"/>
  <c r="C1491" i="1"/>
  <c r="G1490" i="1"/>
  <c r="C1490" i="1"/>
  <c r="H1490" i="1" s="1"/>
  <c r="H1489" i="1"/>
  <c r="C1489" i="1"/>
  <c r="G1489" i="1" s="1"/>
  <c r="H1488" i="1"/>
  <c r="G1488" i="1"/>
  <c r="C1488" i="1"/>
  <c r="C1487" i="1"/>
  <c r="C1486" i="1"/>
  <c r="H1486" i="1" s="1"/>
  <c r="C1485" i="1"/>
  <c r="G1485" i="1" s="1"/>
  <c r="C1484" i="1"/>
  <c r="H1484" i="1" s="1"/>
  <c r="G1482" i="1"/>
  <c r="C1482" i="1"/>
  <c r="H1482" i="1" s="1"/>
  <c r="G1480" i="1"/>
  <c r="C1480" i="1"/>
  <c r="H1480" i="1" s="1"/>
  <c r="H1479" i="1"/>
  <c r="D1479" i="1"/>
  <c r="J1479" i="1" s="1"/>
  <c r="C1479" i="1"/>
  <c r="G1479" i="1" s="1"/>
  <c r="D1478" i="1"/>
  <c r="C1478" i="1"/>
  <c r="H1477" i="1"/>
  <c r="D1477" i="1"/>
  <c r="J1477" i="1" s="1"/>
  <c r="C1477" i="1"/>
  <c r="G1477" i="1" s="1"/>
  <c r="I1477" i="1" s="1"/>
  <c r="J1476" i="1"/>
  <c r="D1476" i="1"/>
  <c r="C1476" i="1"/>
  <c r="D1475" i="1"/>
  <c r="C1475" i="1"/>
  <c r="H1474" i="1"/>
  <c r="D1474" i="1"/>
  <c r="J1474" i="1" s="1"/>
  <c r="C1474" i="1"/>
  <c r="G1474" i="1" s="1"/>
  <c r="I1474" i="1" s="1"/>
  <c r="J1473" i="1"/>
  <c r="D1473" i="1"/>
  <c r="C1473" i="1"/>
  <c r="H1472" i="1"/>
  <c r="D1472" i="1"/>
  <c r="J1472" i="1" s="1"/>
  <c r="C1472" i="1"/>
  <c r="G1472" i="1" s="1"/>
  <c r="D1471" i="1"/>
  <c r="C1471" i="1"/>
  <c r="D1470" i="1"/>
  <c r="C1470" i="1"/>
  <c r="D1469" i="1"/>
  <c r="C1469" i="1"/>
  <c r="H1468" i="1"/>
  <c r="D1468" i="1"/>
  <c r="J1468" i="1" s="1"/>
  <c r="C1468" i="1"/>
  <c r="G1468" i="1" s="1"/>
  <c r="I1468" i="1" s="1"/>
  <c r="J1467" i="1"/>
  <c r="D1467" i="1"/>
  <c r="C1467" i="1"/>
  <c r="H1466" i="1"/>
  <c r="D1466" i="1"/>
  <c r="J1466" i="1" s="1"/>
  <c r="C1466" i="1"/>
  <c r="G1466" i="1" s="1"/>
  <c r="D1465" i="1"/>
  <c r="C1465" i="1"/>
  <c r="H1464" i="1"/>
  <c r="D1464" i="1"/>
  <c r="J1464" i="1" s="1"/>
  <c r="C1464" i="1"/>
  <c r="G1464" i="1" s="1"/>
  <c r="I1464" i="1" s="1"/>
  <c r="J1463" i="1"/>
  <c r="D1463" i="1"/>
  <c r="C1463" i="1"/>
  <c r="H1462" i="1"/>
  <c r="D1462" i="1"/>
  <c r="J1462" i="1" s="1"/>
  <c r="C1462" i="1"/>
  <c r="G1462" i="1" s="1"/>
  <c r="H1461" i="1"/>
  <c r="D1461" i="1"/>
  <c r="C1461" i="1"/>
  <c r="G1461" i="1" s="1"/>
  <c r="J1460" i="1"/>
  <c r="D1460" i="1"/>
  <c r="C1460" i="1"/>
  <c r="H1459" i="1"/>
  <c r="D1459" i="1"/>
  <c r="J1459" i="1" s="1"/>
  <c r="C1459" i="1"/>
  <c r="G1459" i="1" s="1"/>
  <c r="D1458" i="1"/>
  <c r="C1458" i="1"/>
  <c r="H1457" i="1"/>
  <c r="D1457" i="1"/>
  <c r="J1457" i="1" s="1"/>
  <c r="C1457" i="1"/>
  <c r="G1457" i="1" s="1"/>
  <c r="I1457" i="1" s="1"/>
  <c r="J1456" i="1"/>
  <c r="D1456" i="1"/>
  <c r="C1456" i="1"/>
  <c r="D1455" i="1"/>
  <c r="C1455" i="1"/>
  <c r="G1455" i="1" s="1"/>
  <c r="D1454" i="1"/>
  <c r="C1454" i="1"/>
  <c r="G1454" i="1" s="1"/>
  <c r="D1453" i="1"/>
  <c r="J1452" i="1"/>
  <c r="D1452" i="1"/>
  <c r="C1452" i="1"/>
  <c r="H1451" i="1"/>
  <c r="D1451" i="1"/>
  <c r="J1451" i="1" s="1"/>
  <c r="C1451" i="1"/>
  <c r="G1451" i="1" s="1"/>
  <c r="D1450" i="1"/>
  <c r="C1450" i="1"/>
  <c r="H1449" i="1"/>
  <c r="D1449" i="1"/>
  <c r="J1449" i="1" s="1"/>
  <c r="C1449" i="1"/>
  <c r="G1449" i="1" s="1"/>
  <c r="I1449" i="1" s="1"/>
  <c r="J1448" i="1"/>
  <c r="D1448" i="1"/>
  <c r="C1448" i="1"/>
  <c r="H1447" i="1"/>
  <c r="D1447" i="1"/>
  <c r="J1447" i="1" s="1"/>
  <c r="C1447" i="1"/>
  <c r="G1447" i="1" s="1"/>
  <c r="D1446" i="1"/>
  <c r="C1446" i="1"/>
  <c r="G1445" i="1"/>
  <c r="C1445" i="1"/>
  <c r="J1445" i="1" s="1"/>
  <c r="D1444" i="1"/>
  <c r="C1444" i="1"/>
  <c r="G1443" i="1"/>
  <c r="D1443" i="1"/>
  <c r="C1443" i="1"/>
  <c r="J1443" i="1" s="1"/>
  <c r="D1442" i="1"/>
  <c r="C1442" i="1"/>
  <c r="G1441" i="1"/>
  <c r="D1441" i="1"/>
  <c r="C1441" i="1"/>
  <c r="J1441" i="1" s="1"/>
  <c r="D1440" i="1"/>
  <c r="C1440" i="1"/>
  <c r="G1439" i="1"/>
  <c r="D1439" i="1"/>
  <c r="C1439" i="1"/>
  <c r="J1439" i="1" s="1"/>
  <c r="G1438" i="1"/>
  <c r="D1438" i="1"/>
  <c r="C1438" i="1"/>
  <c r="H1438" i="1" s="1"/>
  <c r="C1437" i="1"/>
  <c r="G1434" i="1"/>
  <c r="D1434" i="1"/>
  <c r="C1434" i="1"/>
  <c r="H1434" i="1" s="1"/>
  <c r="G1433" i="1"/>
  <c r="D1433" i="1"/>
  <c r="C1433" i="1"/>
  <c r="H1433" i="1"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H1425" i="1" s="1"/>
  <c r="G1424" i="1"/>
  <c r="D1424" i="1"/>
  <c r="C1424" i="1"/>
  <c r="H1424" i="1" s="1"/>
  <c r="D1423" i="1"/>
  <c r="G1422" i="1"/>
  <c r="D1422" i="1"/>
  <c r="C1422" i="1"/>
  <c r="H1422" i="1" s="1"/>
  <c r="G1421" i="1"/>
  <c r="D1421" i="1"/>
  <c r="C1421" i="1"/>
  <c r="H1421" i="1" s="1"/>
  <c r="G1420" i="1"/>
  <c r="D1420" i="1"/>
  <c r="C1420" i="1"/>
  <c r="H1420" i="1" s="1"/>
  <c r="G1419" i="1"/>
  <c r="D1419" i="1"/>
  <c r="C1419" i="1"/>
  <c r="H1419" i="1" s="1"/>
  <c r="G1418" i="1"/>
  <c r="D1418" i="1"/>
  <c r="C1418" i="1"/>
  <c r="H1418" i="1" s="1"/>
  <c r="G1417" i="1"/>
  <c r="D1417" i="1"/>
  <c r="C1417" i="1"/>
  <c r="H1417" i="1" s="1"/>
  <c r="G1416" i="1"/>
  <c r="D1416" i="1"/>
  <c r="C1416" i="1"/>
  <c r="H1416" i="1" s="1"/>
  <c r="G1415" i="1"/>
  <c r="D1415" i="1"/>
  <c r="C1415" i="1"/>
  <c r="H1415" i="1" s="1"/>
  <c r="D1414" i="1"/>
  <c r="C1414" i="1"/>
  <c r="G1413" i="1"/>
  <c r="D1413" i="1"/>
  <c r="C1413" i="1"/>
  <c r="H1413" i="1" s="1"/>
  <c r="H1412" i="1"/>
  <c r="D1412" i="1"/>
  <c r="G1412" i="1" s="1"/>
  <c r="C1412" i="1"/>
  <c r="H1411" i="1"/>
  <c r="G1411" i="1"/>
  <c r="D1411" i="1"/>
  <c r="C1411" i="1"/>
  <c r="H1410" i="1"/>
  <c r="G1410" i="1"/>
  <c r="D1410" i="1"/>
  <c r="C1410" i="1"/>
  <c r="H1409" i="1"/>
  <c r="G1409" i="1"/>
  <c r="D1409" i="1"/>
  <c r="C1409"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G1265" i="1"/>
  <c r="D1265" i="1"/>
  <c r="C1265" i="1"/>
  <c r="H1265" i="1" s="1"/>
  <c r="H1264" i="1"/>
  <c r="G1264" i="1"/>
  <c r="D1264" i="1"/>
  <c r="C1264"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D1245" i="1"/>
  <c r="C1245" i="1"/>
  <c r="H1245" i="1" s="1"/>
  <c r="D1244" i="1"/>
  <c r="C1244" i="1"/>
  <c r="H1244" i="1" s="1"/>
  <c r="H1243" i="1"/>
  <c r="G1243" i="1"/>
  <c r="D1243" i="1"/>
  <c r="C1243" i="1"/>
  <c r="H1242" i="1"/>
  <c r="G1242" i="1"/>
  <c r="D1242" i="1"/>
  <c r="C1242" i="1"/>
  <c r="H1241" i="1"/>
  <c r="G1241" i="1"/>
  <c r="D1241" i="1"/>
  <c r="C1241" i="1"/>
  <c r="D1240" i="1"/>
  <c r="C1240" i="1"/>
  <c r="H1240" i="1" s="1"/>
  <c r="H1239" i="1"/>
  <c r="G1239" i="1"/>
  <c r="D1239" i="1"/>
  <c r="C1239" i="1"/>
  <c r="H1238" i="1"/>
  <c r="G1238" i="1"/>
  <c r="D1238" i="1"/>
  <c r="C1238" i="1"/>
  <c r="D1237" i="1"/>
  <c r="C1237" i="1"/>
  <c r="H1237" i="1" s="1"/>
  <c r="D1236" i="1"/>
  <c r="H1234" i="1"/>
  <c r="G1234" i="1"/>
  <c r="D1234" i="1"/>
  <c r="C1234" i="1"/>
  <c r="H1233" i="1"/>
  <c r="G1233" i="1"/>
  <c r="D1233" i="1"/>
  <c r="C1233" i="1"/>
  <c r="D1232" i="1"/>
  <c r="G1232" i="1" s="1"/>
  <c r="C1232" i="1"/>
  <c r="H1231" i="1"/>
  <c r="G1231" i="1"/>
  <c r="D1231" i="1"/>
  <c r="C1231" i="1"/>
  <c r="H1230" i="1"/>
  <c r="G1230" i="1"/>
  <c r="D1230" i="1"/>
  <c r="C1230" i="1"/>
  <c r="D1229" i="1"/>
  <c r="C1229" i="1"/>
  <c r="H1229" i="1" s="1"/>
  <c r="H1228" i="1"/>
  <c r="G1228" i="1"/>
  <c r="D1228" i="1"/>
  <c r="C1228" i="1"/>
  <c r="D1227" i="1"/>
  <c r="C1227" i="1"/>
  <c r="H1226" i="1"/>
  <c r="G1226" i="1"/>
  <c r="D1226" i="1"/>
  <c r="C1226" i="1"/>
  <c r="H1225" i="1"/>
  <c r="G1225" i="1"/>
  <c r="D1225" i="1"/>
  <c r="C1225" i="1"/>
  <c r="D1224" i="1"/>
  <c r="C1224" i="1"/>
  <c r="G1224" i="1" s="1"/>
  <c r="G1223" i="1"/>
  <c r="D1223" i="1"/>
  <c r="C1223" i="1"/>
  <c r="H1221" i="1"/>
  <c r="G1221" i="1"/>
  <c r="D1221" i="1"/>
  <c r="C1221" i="1"/>
  <c r="H1220" i="1"/>
  <c r="G1220" i="1"/>
  <c r="D1220" i="1"/>
  <c r="C1220" i="1"/>
  <c r="H1219" i="1"/>
  <c r="G1219" i="1"/>
  <c r="D1219" i="1"/>
  <c r="C1219" i="1"/>
  <c r="H1218" i="1"/>
  <c r="D1218" i="1"/>
  <c r="C1218" i="1"/>
  <c r="G1218" i="1" s="1"/>
  <c r="H1217" i="1"/>
  <c r="G1217" i="1"/>
  <c r="D1217" i="1"/>
  <c r="C1217"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D1166" i="1"/>
  <c r="C1166" i="1"/>
  <c r="D1165" i="1"/>
  <c r="C1165" i="1"/>
  <c r="H1165" i="1" s="1"/>
  <c r="H1164" i="1"/>
  <c r="G1164" i="1"/>
  <c r="D1164" i="1"/>
  <c r="C1164" i="1"/>
  <c r="H1163" i="1"/>
  <c r="G1163" i="1"/>
  <c r="D1163" i="1"/>
  <c r="C1163" i="1"/>
  <c r="H1162" i="1"/>
  <c r="G1162" i="1"/>
  <c r="D1162" i="1"/>
  <c r="C1162" i="1"/>
  <c r="H1161" i="1"/>
  <c r="G1161" i="1"/>
  <c r="D1161" i="1"/>
  <c r="C1161" i="1"/>
  <c r="D1160" i="1"/>
  <c r="G1160" i="1" s="1"/>
  <c r="C1160" i="1"/>
  <c r="H1160" i="1" s="1"/>
  <c r="H1159" i="1"/>
  <c r="G1159" i="1"/>
  <c r="D1159" i="1"/>
  <c r="C1159" i="1"/>
  <c r="H1158" i="1"/>
  <c r="G1158" i="1"/>
  <c r="D1158" i="1"/>
  <c r="C1158" i="1"/>
  <c r="C1157" i="1"/>
  <c r="D1156" i="1"/>
  <c r="C1156" i="1"/>
  <c r="H1156" i="1" s="1"/>
  <c r="D1155" i="1"/>
  <c r="C1155" i="1"/>
  <c r="H1155" i="1" s="1"/>
  <c r="C1154" i="1"/>
  <c r="D1151" i="1"/>
  <c r="G1151" i="1" s="1"/>
  <c r="C1151" i="1"/>
  <c r="H1150" i="1"/>
  <c r="G1150" i="1"/>
  <c r="D1150" i="1"/>
  <c r="C1150" i="1"/>
  <c r="H1149" i="1"/>
  <c r="G1149" i="1"/>
  <c r="D1149" i="1"/>
  <c r="C1149" i="1"/>
  <c r="D1148" i="1"/>
  <c r="C1148" i="1"/>
  <c r="H1148" i="1" s="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D1138" i="1"/>
  <c r="H1138" i="1" s="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5" i="1"/>
  <c r="G1055" i="1"/>
  <c r="D1055" i="1"/>
  <c r="C1055" i="1"/>
  <c r="H1054" i="1"/>
  <c r="D1054" i="1"/>
  <c r="C1054" i="1"/>
  <c r="G1054" i="1" s="1"/>
  <c r="H1053" i="1"/>
  <c r="G1053" i="1"/>
  <c r="D1053" i="1"/>
  <c r="C1053" i="1"/>
  <c r="H1052" i="1"/>
  <c r="G1052" i="1"/>
  <c r="D1052" i="1"/>
  <c r="C1052" i="1"/>
  <c r="H1051" i="1"/>
  <c r="G1051" i="1"/>
  <c r="D1051" i="1"/>
  <c r="C1051" i="1"/>
  <c r="G1050" i="1"/>
  <c r="D1050" i="1"/>
  <c r="C1050" i="1"/>
  <c r="H1050" i="1" s="1"/>
  <c r="H1049" i="1"/>
  <c r="G1049" i="1"/>
  <c r="D1049" i="1"/>
  <c r="C1049" i="1"/>
  <c r="C1048"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G1033" i="1"/>
  <c r="D1033" i="1"/>
  <c r="H1033" i="1" s="1"/>
  <c r="C1033" i="1"/>
  <c r="D1032" i="1"/>
  <c r="C1032" i="1"/>
  <c r="H1031" i="1"/>
  <c r="G1031" i="1"/>
  <c r="D1031" i="1"/>
  <c r="C1031" i="1"/>
  <c r="C1030" i="1"/>
  <c r="G1030" i="1" s="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D1018" i="1"/>
  <c r="C1018" i="1"/>
  <c r="H1017" i="1"/>
  <c r="G1017" i="1"/>
  <c r="D1017" i="1"/>
  <c r="C1017" i="1"/>
  <c r="H1016" i="1"/>
  <c r="G1016" i="1"/>
  <c r="D1016" i="1"/>
  <c r="C1016" i="1"/>
  <c r="H1015" i="1"/>
  <c r="G1015" i="1"/>
  <c r="D1015" i="1"/>
  <c r="C1015" i="1"/>
  <c r="H1014" i="1"/>
  <c r="G1014" i="1"/>
  <c r="D1014" i="1"/>
  <c r="C1014" i="1"/>
  <c r="D1013" i="1"/>
  <c r="D1012" i="1"/>
  <c r="H1012" i="1" s="1"/>
  <c r="C1012" i="1"/>
  <c r="G1012" i="1" s="1"/>
  <c r="H1011" i="1"/>
  <c r="G1011" i="1"/>
  <c r="D1011" i="1"/>
  <c r="C1011" i="1"/>
  <c r="H1010" i="1"/>
  <c r="G1010" i="1"/>
  <c r="D1010" i="1"/>
  <c r="C1010" i="1"/>
  <c r="H1009" i="1"/>
  <c r="G1009" i="1"/>
  <c r="D1009" i="1"/>
  <c r="C1009" i="1"/>
  <c r="D1008" i="1"/>
  <c r="G1008" i="1" s="1"/>
  <c r="C1008" i="1"/>
  <c r="D1007" i="1"/>
  <c r="D1006" i="1"/>
  <c r="C1006" i="1"/>
  <c r="H1005" i="1"/>
  <c r="G1005" i="1"/>
  <c r="D1005" i="1"/>
  <c r="C1005" i="1"/>
  <c r="D1004" i="1"/>
  <c r="C1004" i="1"/>
  <c r="H1003" i="1"/>
  <c r="G1003" i="1"/>
  <c r="D1003" i="1"/>
  <c r="C1003" i="1"/>
  <c r="D1002" i="1"/>
  <c r="C1002" i="1"/>
  <c r="H1001" i="1"/>
  <c r="G1001" i="1"/>
  <c r="D1001" i="1"/>
  <c r="C1001" i="1"/>
  <c r="D1000" i="1"/>
  <c r="C1000" i="1"/>
  <c r="D999" i="1"/>
  <c r="C999" i="1"/>
  <c r="D998" i="1"/>
  <c r="G998" i="1" s="1"/>
  <c r="C998" i="1"/>
  <c r="D997" i="1"/>
  <c r="H996" i="1"/>
  <c r="D996" i="1"/>
  <c r="C996" i="1"/>
  <c r="H995" i="1"/>
  <c r="G995" i="1"/>
  <c r="D995" i="1"/>
  <c r="C995" i="1"/>
  <c r="H994" i="1"/>
  <c r="G994" i="1"/>
  <c r="D994" i="1"/>
  <c r="C994" i="1"/>
  <c r="D993" i="1"/>
  <c r="C993" i="1"/>
  <c r="H993" i="1" s="1"/>
  <c r="H992" i="1"/>
  <c r="G992" i="1"/>
  <c r="D992" i="1"/>
  <c r="C992" i="1"/>
  <c r="H989" i="1"/>
  <c r="G989" i="1"/>
  <c r="D989" i="1"/>
  <c r="C989" i="1"/>
  <c r="H988" i="1"/>
  <c r="G988" i="1"/>
  <c r="D988" i="1"/>
  <c r="C988" i="1"/>
  <c r="H987" i="1"/>
  <c r="G987" i="1"/>
  <c r="D987" i="1"/>
  <c r="C987"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D713" i="1"/>
  <c r="C713" i="1"/>
  <c r="H712" i="1"/>
  <c r="G712" i="1"/>
  <c r="D712" i="1"/>
  <c r="C712" i="1"/>
  <c r="D711" i="1"/>
  <c r="C711" i="1"/>
  <c r="H711" i="1" s="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H703" i="1" s="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D690" i="1"/>
  <c r="C690" i="1"/>
  <c r="H690" i="1" s="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D670" i="1"/>
  <c r="C670" i="1"/>
  <c r="H669" i="1"/>
  <c r="G669" i="1"/>
  <c r="D669" i="1"/>
  <c r="C669" i="1"/>
  <c r="D668" i="1"/>
  <c r="C668" i="1"/>
  <c r="H668" i="1" s="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H647" i="1"/>
  <c r="G647" i="1"/>
  <c r="D647" i="1"/>
  <c r="C647" i="1"/>
  <c r="H646" i="1"/>
  <c r="G646" i="1"/>
  <c r="D646" i="1"/>
  <c r="C646" i="1"/>
  <c r="D645" i="1"/>
  <c r="C645" i="1"/>
  <c r="D644" i="1"/>
  <c r="C644" i="1"/>
  <c r="D643" i="1"/>
  <c r="C643" i="1"/>
  <c r="H643" i="1" s="1"/>
  <c r="G642" i="1"/>
  <c r="D642" i="1"/>
  <c r="C642" i="1"/>
  <c r="H642" i="1" s="1"/>
  <c r="D641" i="1"/>
  <c r="G641" i="1" s="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D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D424" i="1"/>
  <c r="H423" i="1"/>
  <c r="G423" i="1"/>
  <c r="D423" i="1"/>
  <c r="C423" i="1"/>
  <c r="H422" i="1"/>
  <c r="G422" i="1"/>
  <c r="D422" i="1"/>
  <c r="C422" i="1"/>
  <c r="D421" i="1"/>
  <c r="H420" i="1"/>
  <c r="G420" i="1"/>
  <c r="D420" i="1"/>
  <c r="C420" i="1"/>
  <c r="H419" i="1"/>
  <c r="G419" i="1"/>
  <c r="D419" i="1"/>
  <c r="C419" i="1"/>
  <c r="H418" i="1"/>
  <c r="G418" i="1"/>
  <c r="D418" i="1"/>
  <c r="C418" i="1"/>
  <c r="H417" i="1"/>
  <c r="G417" i="1"/>
  <c r="D417" i="1"/>
  <c r="C417" i="1"/>
  <c r="H416" i="1"/>
  <c r="G416" i="1"/>
  <c r="D416" i="1"/>
  <c r="C416" i="1"/>
  <c r="D413" i="1"/>
  <c r="C413" i="1"/>
  <c r="D411" i="1"/>
  <c r="D406" i="1"/>
  <c r="C406" i="1"/>
  <c r="D405" i="1"/>
  <c r="C405" i="1"/>
  <c r="G404" i="1"/>
  <c r="D404" i="1"/>
  <c r="C404" i="1"/>
  <c r="H404" i="1" s="1"/>
  <c r="D401" i="1"/>
  <c r="C401" i="1"/>
  <c r="G400" i="1"/>
  <c r="D400" i="1"/>
  <c r="C400" i="1"/>
  <c r="H400" i="1" s="1"/>
  <c r="D399" i="1"/>
  <c r="G399" i="1" s="1"/>
  <c r="C399" i="1"/>
  <c r="D398" i="1"/>
  <c r="C398" i="1"/>
  <c r="D397" i="1"/>
  <c r="C397" i="1"/>
  <c r="G396" i="1"/>
  <c r="D396" i="1"/>
  <c r="C396" i="1"/>
  <c r="H396" i="1" s="1"/>
  <c r="G395" i="1"/>
  <c r="D395" i="1"/>
  <c r="C395" i="1"/>
  <c r="G394" i="1"/>
  <c r="D394" i="1"/>
  <c r="C394" i="1"/>
  <c r="D393" i="1"/>
  <c r="C393" i="1"/>
  <c r="D392" i="1"/>
  <c r="C392" i="1"/>
  <c r="H392" i="1" s="1"/>
  <c r="D391" i="1"/>
  <c r="D390" i="1"/>
  <c r="C390" i="1"/>
  <c r="H390" i="1" s="1"/>
  <c r="D389" i="1"/>
  <c r="C389" i="1"/>
  <c r="G388" i="1"/>
  <c r="D388" i="1"/>
  <c r="C388" i="1"/>
  <c r="H388" i="1" s="1"/>
  <c r="D387" i="1"/>
  <c r="G387" i="1" s="1"/>
  <c r="C387" i="1"/>
  <c r="D386" i="1"/>
  <c r="C386" i="1"/>
  <c r="H386" i="1" s="1"/>
  <c r="D385" i="1"/>
  <c r="C385" i="1"/>
  <c r="D384" i="1"/>
  <c r="C384" i="1"/>
  <c r="H384" i="1" s="1"/>
  <c r="G383" i="1"/>
  <c r="D383" i="1"/>
  <c r="C383" i="1"/>
  <c r="G382" i="1"/>
  <c r="D382" i="1"/>
  <c r="C382" i="1"/>
  <c r="D381" i="1"/>
  <c r="C381" i="1"/>
  <c r="D380" i="1"/>
  <c r="C380" i="1"/>
  <c r="H380" i="1" s="1"/>
  <c r="D379" i="1"/>
  <c r="C379" i="1"/>
  <c r="G379" i="1" s="1"/>
  <c r="D378" i="1"/>
  <c r="C378" i="1"/>
  <c r="D377" i="1"/>
  <c r="C377" i="1"/>
  <c r="G376" i="1"/>
  <c r="D376" i="1"/>
  <c r="C376" i="1"/>
  <c r="H376" i="1" s="1"/>
  <c r="D375" i="1"/>
  <c r="G375" i="1" s="1"/>
  <c r="C375" i="1"/>
  <c r="D374" i="1"/>
  <c r="C374" i="1"/>
  <c r="H374" i="1" s="1"/>
  <c r="D373" i="1"/>
  <c r="C373" i="1"/>
  <c r="G372" i="1"/>
  <c r="D372" i="1"/>
  <c r="C372" i="1"/>
  <c r="H372" i="1" s="1"/>
  <c r="D371" i="1"/>
  <c r="G371" i="1" s="1"/>
  <c r="C371" i="1"/>
  <c r="D370" i="1"/>
  <c r="C370" i="1"/>
  <c r="H370" i="1" s="1"/>
  <c r="D369" i="1"/>
  <c r="C369" i="1"/>
  <c r="D368" i="1"/>
  <c r="C368" i="1"/>
  <c r="H368" i="1" s="1"/>
  <c r="G367" i="1"/>
  <c r="D367" i="1"/>
  <c r="C367" i="1"/>
  <c r="G366" i="1"/>
  <c r="D366" i="1"/>
  <c r="C366" i="1"/>
  <c r="D365" i="1"/>
  <c r="C365" i="1"/>
  <c r="D364" i="1"/>
  <c r="C364" i="1"/>
  <c r="H364" i="1" s="1"/>
  <c r="G363" i="1"/>
  <c r="D363" i="1"/>
  <c r="C363" i="1"/>
  <c r="D362" i="1"/>
  <c r="G362" i="1" s="1"/>
  <c r="C362" i="1"/>
  <c r="D361" i="1"/>
  <c r="C361" i="1"/>
  <c r="G360" i="1"/>
  <c r="D360" i="1"/>
  <c r="C360" i="1"/>
  <c r="H360" i="1" s="1"/>
  <c r="D359" i="1"/>
  <c r="G359" i="1" s="1"/>
  <c r="C359" i="1"/>
  <c r="D357" i="1"/>
  <c r="C357" i="1"/>
  <c r="G356" i="1"/>
  <c r="D356" i="1"/>
  <c r="C356" i="1"/>
  <c r="H356" i="1" s="1"/>
  <c r="D355" i="1"/>
  <c r="G355" i="1" s="1"/>
  <c r="C355" i="1"/>
  <c r="D354" i="1"/>
  <c r="C354" i="1"/>
  <c r="H354" i="1" s="1"/>
  <c r="D353" i="1"/>
  <c r="C353" i="1"/>
  <c r="D352" i="1"/>
  <c r="C352" i="1"/>
  <c r="H352" i="1" s="1"/>
  <c r="G351" i="1"/>
  <c r="D351" i="1"/>
  <c r="C351" i="1"/>
  <c r="G350" i="1"/>
  <c r="D350" i="1"/>
  <c r="C350" i="1"/>
  <c r="D349" i="1"/>
  <c r="C349" i="1"/>
  <c r="D348" i="1"/>
  <c r="C348" i="1"/>
  <c r="H348" i="1" s="1"/>
  <c r="G347" i="1"/>
  <c r="D347" i="1"/>
  <c r="C347" i="1"/>
  <c r="D346" i="1"/>
  <c r="G344" i="1"/>
  <c r="D344" i="1"/>
  <c r="C344" i="1"/>
  <c r="H344" i="1" s="1"/>
  <c r="D343" i="1"/>
  <c r="G343" i="1" s="1"/>
  <c r="C343" i="1"/>
  <c r="D342" i="1"/>
  <c r="C342" i="1"/>
  <c r="D341" i="1"/>
  <c r="C341" i="1"/>
  <c r="G340" i="1"/>
  <c r="D340" i="1"/>
  <c r="C340" i="1"/>
  <c r="H340" i="1" s="1"/>
  <c r="D339" i="1"/>
  <c r="G338" i="1"/>
  <c r="D338" i="1"/>
  <c r="C338" i="1"/>
  <c r="D337" i="1"/>
  <c r="C337" i="1"/>
  <c r="D336" i="1"/>
  <c r="C336" i="1"/>
  <c r="H336" i="1" s="1"/>
  <c r="G335" i="1"/>
  <c r="D335" i="1"/>
  <c r="C335" i="1"/>
  <c r="D334" i="1"/>
  <c r="G334" i="1" s="1"/>
  <c r="C334" i="1"/>
  <c r="D333" i="1"/>
  <c r="C333" i="1"/>
  <c r="G332" i="1"/>
  <c r="D332" i="1"/>
  <c r="C332" i="1"/>
  <c r="H332" i="1" s="1"/>
  <c r="D331" i="1"/>
  <c r="G331" i="1" s="1"/>
  <c r="C331" i="1"/>
  <c r="D330" i="1"/>
  <c r="C330" i="1"/>
  <c r="D329" i="1"/>
  <c r="C329" i="1"/>
  <c r="G328" i="1"/>
  <c r="D328" i="1"/>
  <c r="C328" i="1"/>
  <c r="H328" i="1" s="1"/>
  <c r="D327" i="1"/>
  <c r="G327" i="1" s="1"/>
  <c r="C327" i="1"/>
  <c r="D326" i="1"/>
  <c r="C326" i="1"/>
  <c r="H326" i="1" s="1"/>
  <c r="D325" i="1"/>
  <c r="C325" i="1"/>
  <c r="D324" i="1"/>
  <c r="C324" i="1"/>
  <c r="G323" i="1"/>
  <c r="D323" i="1"/>
  <c r="C323" i="1"/>
  <c r="G322" i="1"/>
  <c r="D322" i="1"/>
  <c r="C322" i="1"/>
  <c r="D321" i="1"/>
  <c r="C321" i="1"/>
  <c r="D320" i="1"/>
  <c r="C320" i="1"/>
  <c r="H320" i="1" s="1"/>
  <c r="G319" i="1"/>
  <c r="D319" i="1"/>
  <c r="C319" i="1"/>
  <c r="D318" i="1"/>
  <c r="G318" i="1" s="1"/>
  <c r="C318" i="1"/>
  <c r="D317" i="1"/>
  <c r="C317" i="1"/>
  <c r="G316" i="1"/>
  <c r="D316" i="1"/>
  <c r="C316" i="1"/>
  <c r="H316" i="1" s="1"/>
  <c r="D315" i="1"/>
  <c r="G315" i="1" s="1"/>
  <c r="C315" i="1"/>
  <c r="D314" i="1"/>
  <c r="C314" i="1"/>
  <c r="D313" i="1"/>
  <c r="C313" i="1"/>
  <c r="G312" i="1"/>
  <c r="D312" i="1"/>
  <c r="C312" i="1"/>
  <c r="H312" i="1" s="1"/>
  <c r="D311" i="1"/>
  <c r="G311" i="1" s="1"/>
  <c r="C311" i="1"/>
  <c r="D310" i="1"/>
  <c r="C310" i="1"/>
  <c r="H310" i="1" s="1"/>
  <c r="D309" i="1"/>
  <c r="C309" i="1"/>
  <c r="D308" i="1"/>
  <c r="C308" i="1"/>
  <c r="G307" i="1"/>
  <c r="D307" i="1"/>
  <c r="C307" i="1"/>
  <c r="D306" i="1"/>
  <c r="D305" i="1"/>
  <c r="C305" i="1"/>
  <c r="D304" i="1"/>
  <c r="C304" i="1"/>
  <c r="H304" i="1" s="1"/>
  <c r="G303" i="1"/>
  <c r="D303" i="1"/>
  <c r="C303" i="1"/>
  <c r="D302" i="1"/>
  <c r="G302" i="1" s="1"/>
  <c r="C302" i="1"/>
  <c r="D301" i="1"/>
  <c r="C301" i="1"/>
  <c r="G300" i="1"/>
  <c r="D300" i="1"/>
  <c r="C300" i="1"/>
  <c r="H300" i="1" s="1"/>
  <c r="D299" i="1"/>
  <c r="G299" i="1" s="1"/>
  <c r="C299" i="1"/>
  <c r="D298" i="1"/>
  <c r="C298" i="1"/>
  <c r="D297" i="1"/>
  <c r="C297" i="1"/>
  <c r="G296" i="1"/>
  <c r="D296" i="1"/>
  <c r="C296" i="1"/>
  <c r="H296" i="1" s="1"/>
  <c r="D295" i="1"/>
  <c r="G295" i="1" s="1"/>
  <c r="C295" i="1"/>
  <c r="D294" i="1"/>
  <c r="C294" i="1"/>
  <c r="H294" i="1" s="1"/>
  <c r="D292" i="1"/>
  <c r="C292" i="1"/>
  <c r="D291" i="1"/>
  <c r="C291" i="1"/>
  <c r="G290" i="1"/>
  <c r="D290" i="1"/>
  <c r="C290" i="1"/>
  <c r="D289" i="1"/>
  <c r="C289" i="1"/>
  <c r="D288" i="1"/>
  <c r="C288" i="1"/>
  <c r="H288" i="1" s="1"/>
  <c r="G284" i="1"/>
  <c r="D284" i="1"/>
  <c r="C284" i="1"/>
  <c r="H284" i="1" s="1"/>
  <c r="D283" i="1"/>
  <c r="G283" i="1" s="1"/>
  <c r="C283" i="1"/>
  <c r="D282" i="1"/>
  <c r="C282" i="1"/>
  <c r="H282" i="1" s="1"/>
  <c r="D281" i="1"/>
  <c r="C281" i="1"/>
  <c r="D280" i="1"/>
  <c r="C280" i="1"/>
  <c r="G279" i="1"/>
  <c r="D279" i="1"/>
  <c r="C279" i="1"/>
  <c r="G278" i="1"/>
  <c r="D278" i="1"/>
  <c r="C278" i="1"/>
  <c r="D277" i="1"/>
  <c r="C277" i="1"/>
  <c r="D276" i="1"/>
  <c r="C276" i="1"/>
  <c r="H276" i="1" s="1"/>
  <c r="G275" i="1"/>
  <c r="D275" i="1"/>
  <c r="C275" i="1"/>
  <c r="D274" i="1"/>
  <c r="G274" i="1" s="1"/>
  <c r="C274" i="1"/>
  <c r="D273" i="1"/>
  <c r="C273" i="1"/>
  <c r="G272" i="1"/>
  <c r="D272" i="1"/>
  <c r="C272" i="1"/>
  <c r="H272" i="1" s="1"/>
  <c r="D271" i="1"/>
  <c r="G271" i="1" s="1"/>
  <c r="C271" i="1"/>
  <c r="D270" i="1"/>
  <c r="C270" i="1"/>
  <c r="D269" i="1"/>
  <c r="C269" i="1"/>
  <c r="G268" i="1"/>
  <c r="D268" i="1"/>
  <c r="C268" i="1"/>
  <c r="H268" i="1" s="1"/>
  <c r="D267" i="1"/>
  <c r="G267" i="1" s="1"/>
  <c r="C267" i="1"/>
  <c r="D266" i="1"/>
  <c r="C266" i="1"/>
  <c r="H266" i="1" s="1"/>
  <c r="D265" i="1"/>
  <c r="C265" i="1"/>
  <c r="D264" i="1"/>
  <c r="C264" i="1"/>
  <c r="G263" i="1"/>
  <c r="D263" i="1"/>
  <c r="C263" i="1"/>
  <c r="G262" i="1"/>
  <c r="D262" i="1"/>
  <c r="C262" i="1"/>
  <c r="D261" i="1"/>
  <c r="C261" i="1"/>
  <c r="D260" i="1"/>
  <c r="C260" i="1"/>
  <c r="H260" i="1" s="1"/>
  <c r="D259" i="1"/>
  <c r="D258" i="1"/>
  <c r="C258" i="1"/>
  <c r="D257" i="1"/>
  <c r="C257" i="1"/>
  <c r="G256" i="1"/>
  <c r="D256" i="1"/>
  <c r="C256" i="1"/>
  <c r="H256" i="1" s="1"/>
  <c r="D255" i="1"/>
  <c r="G255" i="1" s="1"/>
  <c r="C255" i="1"/>
  <c r="D254" i="1"/>
  <c r="C254" i="1"/>
  <c r="H254" i="1" s="1"/>
  <c r="G253" i="1"/>
  <c r="D253" i="1"/>
  <c r="C253" i="1"/>
  <c r="D252" i="1"/>
  <c r="G252" i="1" s="1"/>
  <c r="C252" i="1"/>
  <c r="D251" i="1"/>
  <c r="C251" i="1"/>
  <c r="D250" i="1"/>
  <c r="C250" i="1"/>
  <c r="H250" i="1" s="1"/>
  <c r="G249" i="1"/>
  <c r="D249" i="1"/>
  <c r="C249" i="1"/>
  <c r="D248" i="1"/>
  <c r="G248" i="1" s="1"/>
  <c r="C248" i="1"/>
  <c r="D247" i="1"/>
  <c r="C247" i="1"/>
  <c r="D246" i="1"/>
  <c r="C246" i="1"/>
  <c r="H246" i="1" s="1"/>
  <c r="G245" i="1"/>
  <c r="D245" i="1"/>
  <c r="C245" i="1"/>
  <c r="D244" i="1"/>
  <c r="G244" i="1" s="1"/>
  <c r="C244" i="1"/>
  <c r="D243" i="1"/>
  <c r="C243" i="1"/>
  <c r="D242" i="1"/>
  <c r="C242" i="1"/>
  <c r="H242" i="1" s="1"/>
  <c r="G241" i="1"/>
  <c r="D241" i="1"/>
  <c r="C241" i="1"/>
  <c r="D240" i="1"/>
  <c r="G240" i="1" s="1"/>
  <c r="C240" i="1"/>
  <c r="D239" i="1"/>
  <c r="C239" i="1"/>
  <c r="D238" i="1"/>
  <c r="C238" i="1"/>
  <c r="H238" i="1" s="1"/>
  <c r="G237" i="1"/>
  <c r="D237" i="1"/>
  <c r="C237" i="1"/>
  <c r="D236" i="1"/>
  <c r="G236" i="1" s="1"/>
  <c r="C236" i="1"/>
  <c r="D235" i="1"/>
  <c r="C235" i="1"/>
  <c r="D234" i="1"/>
  <c r="C234" i="1"/>
  <c r="H234" i="1" s="1"/>
  <c r="G233" i="1"/>
  <c r="D233" i="1"/>
  <c r="C233" i="1"/>
  <c r="D232" i="1"/>
  <c r="G232" i="1" s="1"/>
  <c r="C232" i="1"/>
  <c r="D231" i="1"/>
  <c r="C231" i="1"/>
  <c r="D230" i="1"/>
  <c r="C230" i="1"/>
  <c r="H230" i="1" s="1"/>
  <c r="G229" i="1"/>
  <c r="D229" i="1"/>
  <c r="C229" i="1"/>
  <c r="D228" i="1"/>
  <c r="G228" i="1" s="1"/>
  <c r="C228" i="1"/>
  <c r="D227" i="1"/>
  <c r="C227" i="1"/>
  <c r="D226" i="1"/>
  <c r="C226" i="1"/>
  <c r="H226" i="1" s="1"/>
  <c r="G225" i="1"/>
  <c r="D225" i="1"/>
  <c r="C225" i="1"/>
  <c r="D224" i="1"/>
  <c r="G224" i="1" s="1"/>
  <c r="C224" i="1"/>
  <c r="D223" i="1"/>
  <c r="C223" i="1"/>
  <c r="D222" i="1"/>
  <c r="C222" i="1"/>
  <c r="H222" i="1" s="1"/>
  <c r="G221" i="1"/>
  <c r="D221" i="1"/>
  <c r="C221" i="1"/>
  <c r="D220" i="1"/>
  <c r="G220" i="1" s="1"/>
  <c r="C220" i="1"/>
  <c r="D219" i="1"/>
  <c r="C219" i="1"/>
  <c r="D218" i="1"/>
  <c r="C218" i="1"/>
  <c r="H218" i="1" s="1"/>
  <c r="G217" i="1"/>
  <c r="D217" i="1"/>
  <c r="C217" i="1"/>
  <c r="D216" i="1"/>
  <c r="G216" i="1" s="1"/>
  <c r="C216" i="1"/>
  <c r="D215" i="1"/>
  <c r="C215" i="1"/>
  <c r="D214" i="1"/>
  <c r="C214" i="1"/>
  <c r="H214" i="1" s="1"/>
  <c r="G213" i="1"/>
  <c r="D213" i="1"/>
  <c r="C213" i="1"/>
  <c r="D212" i="1"/>
  <c r="G212" i="1" s="1"/>
  <c r="C212" i="1"/>
  <c r="D211" i="1"/>
  <c r="D210" i="1"/>
  <c r="C210" i="1"/>
  <c r="H210" i="1" s="1"/>
  <c r="G209" i="1"/>
  <c r="D209" i="1"/>
  <c r="C209" i="1"/>
  <c r="D208" i="1"/>
  <c r="G208" i="1" s="1"/>
  <c r="C208" i="1"/>
  <c r="D207" i="1"/>
  <c r="C207" i="1"/>
  <c r="D206" i="1"/>
  <c r="C206" i="1"/>
  <c r="G205" i="1"/>
  <c r="D205" i="1"/>
  <c r="C205" i="1"/>
  <c r="D204" i="1"/>
  <c r="G204" i="1" s="1"/>
  <c r="C204" i="1"/>
  <c r="D203" i="1"/>
  <c r="C203" i="1"/>
  <c r="D202" i="1"/>
  <c r="C202" i="1"/>
  <c r="H202" i="1" s="1"/>
  <c r="G201" i="1"/>
  <c r="D201" i="1"/>
  <c r="C201" i="1"/>
  <c r="D200" i="1"/>
  <c r="G200" i="1" s="1"/>
  <c r="C200" i="1"/>
  <c r="D199" i="1"/>
  <c r="C199" i="1"/>
  <c r="D198" i="1"/>
  <c r="C198" i="1"/>
  <c r="H198" i="1" s="1"/>
  <c r="G197" i="1"/>
  <c r="D197" i="1"/>
  <c r="C197" i="1"/>
  <c r="D196" i="1"/>
  <c r="G196" i="1" s="1"/>
  <c r="C196" i="1"/>
  <c r="D195" i="1"/>
  <c r="C195" i="1"/>
  <c r="D194" i="1"/>
  <c r="C194" i="1"/>
  <c r="H194" i="1" s="1"/>
  <c r="G193" i="1"/>
  <c r="D193" i="1"/>
  <c r="C193" i="1"/>
  <c r="D192" i="1"/>
  <c r="D191" i="1"/>
  <c r="C191" i="1"/>
  <c r="D190" i="1"/>
  <c r="C190" i="1"/>
  <c r="H190" i="1" s="1"/>
  <c r="D189" i="1"/>
  <c r="C189" i="1"/>
  <c r="D188" i="1"/>
  <c r="C188" i="1"/>
  <c r="D187" i="1"/>
  <c r="C187" i="1"/>
  <c r="D186" i="1"/>
  <c r="C186" i="1"/>
  <c r="H186" i="1" s="1"/>
  <c r="D185" i="1"/>
  <c r="C185" i="1"/>
  <c r="G185" i="1" s="1"/>
  <c r="D183" i="1"/>
  <c r="C183" i="1"/>
  <c r="D182" i="1"/>
  <c r="C182" i="1"/>
  <c r="H182" i="1" s="1"/>
  <c r="D181" i="1"/>
  <c r="C181" i="1"/>
  <c r="D180" i="1"/>
  <c r="C180" i="1"/>
  <c r="D179" i="1"/>
  <c r="C179" i="1"/>
  <c r="D178" i="1"/>
  <c r="C178" i="1"/>
  <c r="H178" i="1" s="1"/>
  <c r="D177" i="1"/>
  <c r="C177" i="1"/>
  <c r="D176" i="1"/>
  <c r="G176" i="1" s="1"/>
  <c r="C176" i="1"/>
  <c r="D175" i="1"/>
  <c r="C175" i="1"/>
  <c r="D174" i="1"/>
  <c r="C174" i="1"/>
  <c r="H174" i="1" s="1"/>
  <c r="D173" i="1"/>
  <c r="D172" i="1"/>
  <c r="G172" i="1" s="1"/>
  <c r="C172" i="1"/>
  <c r="D171" i="1"/>
  <c r="C171" i="1"/>
  <c r="D170" i="1"/>
  <c r="C170" i="1"/>
  <c r="D169" i="1"/>
  <c r="C169" i="1"/>
  <c r="D168" i="1"/>
  <c r="C168" i="1"/>
  <c r="D167" i="1"/>
  <c r="C167" i="1"/>
  <c r="D166" i="1"/>
  <c r="C166" i="1"/>
  <c r="H166" i="1" s="1"/>
  <c r="D165" i="1"/>
  <c r="D164" i="1"/>
  <c r="G164" i="1" s="1"/>
  <c r="C164" i="1"/>
  <c r="D163" i="1"/>
  <c r="C163" i="1"/>
  <c r="D162" i="1"/>
  <c r="C162" i="1"/>
  <c r="D161" i="1"/>
  <c r="G161" i="1" s="1"/>
  <c r="C161" i="1"/>
  <c r="D160" i="1"/>
  <c r="C160" i="1"/>
  <c r="D158" i="1"/>
  <c r="C158" i="1"/>
  <c r="D157" i="1"/>
  <c r="G157" i="1" s="1"/>
  <c r="C157" i="1"/>
  <c r="D156" i="1"/>
  <c r="G156" i="1" s="1"/>
  <c r="C156" i="1"/>
  <c r="C155" i="1"/>
  <c r="D154" i="1"/>
  <c r="C154" i="1"/>
  <c r="H154" i="1" s="1"/>
  <c r="G153" i="1"/>
  <c r="D153" i="1"/>
  <c r="C153" i="1"/>
  <c r="D152" i="1"/>
  <c r="C152" i="1"/>
  <c r="D151" i="1"/>
  <c r="C151" i="1"/>
  <c r="D150" i="1"/>
  <c r="C150" i="1"/>
  <c r="H150" i="1" s="1"/>
  <c r="D149" i="1"/>
  <c r="C149" i="1"/>
  <c r="D146" i="1"/>
  <c r="C146" i="1"/>
  <c r="H146" i="1" s="1"/>
  <c r="G145" i="1"/>
  <c r="D145" i="1"/>
  <c r="C145" i="1"/>
  <c r="D144" i="1"/>
  <c r="G144" i="1" s="1"/>
  <c r="C144" i="1"/>
  <c r="D143" i="1"/>
  <c r="C143" i="1"/>
  <c r="D142" i="1"/>
  <c r="C142" i="1"/>
  <c r="H142" i="1" s="1"/>
  <c r="G141" i="1"/>
  <c r="D141" i="1"/>
  <c r="C141" i="1"/>
  <c r="D140" i="1"/>
  <c r="G140" i="1" s="1"/>
  <c r="C140" i="1"/>
  <c r="D139" i="1"/>
  <c r="C139" i="1"/>
  <c r="D138" i="1"/>
  <c r="C138" i="1"/>
  <c r="H138" i="1" s="1"/>
  <c r="G137" i="1"/>
  <c r="D137" i="1"/>
  <c r="C137" i="1"/>
  <c r="D136" i="1"/>
  <c r="G136" i="1" s="1"/>
  <c r="C136" i="1"/>
  <c r="D135" i="1"/>
  <c r="D134" i="1"/>
  <c r="C134" i="1"/>
  <c r="H134" i="1" s="1"/>
  <c r="G133" i="1"/>
  <c r="D133" i="1"/>
  <c r="C133" i="1"/>
  <c r="D132" i="1"/>
  <c r="G132" i="1" s="1"/>
  <c r="C132" i="1"/>
  <c r="D131" i="1"/>
  <c r="C131" i="1"/>
  <c r="D130" i="1"/>
  <c r="C130" i="1"/>
  <c r="H130" i="1" s="1"/>
  <c r="C129" i="1"/>
  <c r="D128" i="1"/>
  <c r="G128" i="1" s="1"/>
  <c r="C128" i="1"/>
  <c r="D127" i="1"/>
  <c r="C127" i="1"/>
  <c r="D126" i="1"/>
  <c r="C126" i="1"/>
  <c r="H126" i="1" s="1"/>
  <c r="D125" i="1"/>
  <c r="C125" i="1"/>
  <c r="D124" i="1"/>
  <c r="D123" i="1"/>
  <c r="C123" i="1"/>
  <c r="D122" i="1"/>
  <c r="C122" i="1"/>
  <c r="H122" i="1" s="1"/>
  <c r="C121" i="1"/>
  <c r="D120" i="1"/>
  <c r="D119" i="1"/>
  <c r="C119" i="1"/>
  <c r="D118" i="1"/>
  <c r="C118" i="1"/>
  <c r="H118" i="1" s="1"/>
  <c r="G117" i="1"/>
  <c r="D117" i="1"/>
  <c r="C117" i="1"/>
  <c r="D116" i="1"/>
  <c r="G116" i="1" s="1"/>
  <c r="C116" i="1"/>
  <c r="D115" i="1"/>
  <c r="C115" i="1"/>
  <c r="D114" i="1"/>
  <c r="C114" i="1"/>
  <c r="H114" i="1" s="1"/>
  <c r="D113" i="1"/>
  <c r="C113" i="1"/>
  <c r="H112" i="1"/>
  <c r="D112" i="1"/>
  <c r="C112" i="1"/>
  <c r="G112" i="1" s="1"/>
  <c r="H111" i="1"/>
  <c r="D111" i="1"/>
  <c r="C111" i="1"/>
  <c r="G111" i="1" s="1"/>
  <c r="H110" i="1"/>
  <c r="D110" i="1"/>
  <c r="C110" i="1"/>
  <c r="G110" i="1" s="1"/>
  <c r="H109" i="1"/>
  <c r="D109" i="1"/>
  <c r="C109" i="1"/>
  <c r="G109" i="1" s="1"/>
  <c r="D108" i="1"/>
  <c r="H107" i="1"/>
  <c r="D107" i="1"/>
  <c r="C107" i="1"/>
  <c r="G107" i="1" s="1"/>
  <c r="H106" i="1"/>
  <c r="D106" i="1"/>
  <c r="C106" i="1"/>
  <c r="G106" i="1" s="1"/>
  <c r="H105" i="1"/>
  <c r="D105" i="1"/>
  <c r="C105" i="1"/>
  <c r="G105" i="1" s="1"/>
  <c r="H104" i="1"/>
  <c r="D104" i="1"/>
  <c r="C104" i="1"/>
  <c r="G104" i="1" s="1"/>
  <c r="H103" i="1"/>
  <c r="D103" i="1"/>
  <c r="C103" i="1"/>
  <c r="G103" i="1" s="1"/>
  <c r="H101" i="1"/>
  <c r="D101" i="1"/>
  <c r="C101" i="1"/>
  <c r="G101" i="1" s="1"/>
  <c r="H100" i="1"/>
  <c r="D100" i="1"/>
  <c r="C100" i="1"/>
  <c r="G100" i="1" s="1"/>
  <c r="H99" i="1"/>
  <c r="D99" i="1"/>
  <c r="C99" i="1"/>
  <c r="G99" i="1" s="1"/>
  <c r="H98" i="1"/>
  <c r="D98" i="1"/>
  <c r="C98" i="1"/>
  <c r="G98" i="1" s="1"/>
  <c r="H97" i="1"/>
  <c r="D97" i="1"/>
  <c r="C97" i="1"/>
  <c r="G97" i="1" s="1"/>
  <c r="H96" i="1"/>
  <c r="D96" i="1"/>
  <c r="C96" i="1"/>
  <c r="G96" i="1" s="1"/>
  <c r="H95" i="1"/>
  <c r="D95" i="1"/>
  <c r="C95" i="1"/>
  <c r="G95" i="1" s="1"/>
  <c r="H94" i="1"/>
  <c r="D94" i="1"/>
  <c r="C94" i="1"/>
  <c r="G94" i="1" s="1"/>
  <c r="H93" i="1"/>
  <c r="D93" i="1"/>
  <c r="C93" i="1"/>
  <c r="G93" i="1" s="1"/>
  <c r="H92" i="1"/>
  <c r="D92" i="1"/>
  <c r="C92" i="1"/>
  <c r="G92" i="1" s="1"/>
  <c r="H91" i="1"/>
  <c r="D91" i="1"/>
  <c r="C91" i="1"/>
  <c r="G91" i="1" s="1"/>
  <c r="H90" i="1"/>
  <c r="D90" i="1"/>
  <c r="C90" i="1"/>
  <c r="G90" i="1" s="1"/>
  <c r="H89" i="1"/>
  <c r="D89" i="1"/>
  <c r="C89" i="1"/>
  <c r="G89" i="1" s="1"/>
  <c r="H88" i="1"/>
  <c r="D88" i="1"/>
  <c r="C88" i="1"/>
  <c r="G88" i="1" s="1"/>
  <c r="H87" i="1"/>
  <c r="D87" i="1"/>
  <c r="C87" i="1"/>
  <c r="G87" i="1" s="1"/>
  <c r="H86" i="1"/>
  <c r="D86" i="1"/>
  <c r="C86" i="1"/>
  <c r="G86" i="1" s="1"/>
  <c r="H85" i="1"/>
  <c r="D85" i="1"/>
  <c r="C85" i="1"/>
  <c r="G85" i="1" s="1"/>
  <c r="H84" i="1"/>
  <c r="D84" i="1"/>
  <c r="C84" i="1"/>
  <c r="G84" i="1" s="1"/>
  <c r="H83" i="1"/>
  <c r="D83" i="1"/>
  <c r="C83" i="1"/>
  <c r="G83" i="1" s="1"/>
  <c r="H82" i="1"/>
  <c r="D82" i="1"/>
  <c r="C82" i="1"/>
  <c r="G82" i="1" s="1"/>
  <c r="D81" i="1"/>
  <c r="C81" i="1"/>
  <c r="H80" i="1"/>
  <c r="D80" i="1"/>
  <c r="C80" i="1"/>
  <c r="G80" i="1" s="1"/>
  <c r="D79" i="1"/>
  <c r="H79" i="1" s="1"/>
  <c r="C79" i="1"/>
  <c r="C78" i="1"/>
  <c r="H77" i="1"/>
  <c r="D77" i="1"/>
  <c r="C77" i="1"/>
  <c r="G77" i="1" s="1"/>
  <c r="D76" i="1"/>
  <c r="C76" i="1"/>
  <c r="G76" i="1" s="1"/>
  <c r="H75" i="1"/>
  <c r="D75" i="1"/>
  <c r="C75" i="1"/>
  <c r="G75" i="1" s="1"/>
  <c r="D74" i="1"/>
  <c r="C74" i="1"/>
  <c r="D73" i="1"/>
  <c r="C73" i="1"/>
  <c r="H72" i="1"/>
  <c r="D72" i="1"/>
  <c r="C72" i="1"/>
  <c r="G72" i="1" s="1"/>
  <c r="H71" i="1"/>
  <c r="D71" i="1"/>
  <c r="C71" i="1"/>
  <c r="D70" i="1"/>
  <c r="C70" i="1"/>
  <c r="G70" i="1" s="1"/>
  <c r="H69" i="1"/>
  <c r="D69" i="1"/>
  <c r="C69" i="1"/>
  <c r="G69" i="1" s="1"/>
  <c r="H68" i="1"/>
  <c r="D68" i="1"/>
  <c r="C68" i="1"/>
  <c r="G68" i="1" s="1"/>
  <c r="H67" i="1"/>
  <c r="D67" i="1"/>
  <c r="C67" i="1"/>
  <c r="G67" i="1" s="1"/>
  <c r="D66" i="1"/>
  <c r="C66" i="1"/>
  <c r="G66" i="1" s="1"/>
  <c r="D65" i="1"/>
  <c r="C65" i="1"/>
  <c r="D64" i="1"/>
  <c r="H63" i="1"/>
  <c r="D63" i="1"/>
  <c r="C63" i="1"/>
  <c r="G63" i="1" s="1"/>
  <c r="H62" i="1"/>
  <c r="D62" i="1"/>
  <c r="C62" i="1"/>
  <c r="G62" i="1" s="1"/>
  <c r="D61" i="1"/>
  <c r="C61" i="1"/>
  <c r="G61" i="1" s="1"/>
  <c r="D60" i="1"/>
  <c r="C60" i="1"/>
  <c r="G60" i="1" s="1"/>
  <c r="H59" i="1"/>
  <c r="D59" i="1"/>
  <c r="C59" i="1"/>
  <c r="G59" i="1" s="1"/>
  <c r="D58" i="1"/>
  <c r="H58" i="1" s="1"/>
  <c r="C58" i="1"/>
  <c r="D57" i="1"/>
  <c r="C57" i="1"/>
  <c r="G57" i="1" s="1"/>
  <c r="D56" i="1"/>
  <c r="C56" i="1"/>
  <c r="G56" i="1" s="1"/>
  <c r="H55" i="1"/>
  <c r="D55" i="1"/>
  <c r="C55" i="1"/>
  <c r="G55" i="1" s="1"/>
  <c r="H54" i="1"/>
  <c r="D54" i="1"/>
  <c r="C54" i="1"/>
  <c r="G54" i="1" s="1"/>
  <c r="D53" i="1"/>
  <c r="C53" i="1"/>
  <c r="G53" i="1" s="1"/>
  <c r="D52" i="1"/>
  <c r="C52" i="1"/>
  <c r="G52" i="1" s="1"/>
  <c r="H51" i="1"/>
  <c r="D51" i="1"/>
  <c r="C51" i="1"/>
  <c r="G51" i="1" s="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263" i="1" l="1"/>
  <c r="G1245" i="1"/>
  <c r="G1244" i="1"/>
  <c r="C1236" i="1"/>
  <c r="H1236" i="1" s="1"/>
  <c r="G1237" i="1"/>
  <c r="G1236" i="1"/>
  <c r="H1224" i="1"/>
  <c r="H1223" i="1"/>
  <c r="H1064" i="1"/>
  <c r="H1032" i="1"/>
  <c r="G1018" i="1"/>
  <c r="G1006" i="1"/>
  <c r="G1004" i="1"/>
  <c r="G1002" i="1"/>
  <c r="G1000" i="1"/>
  <c r="G999" i="1"/>
  <c r="G996" i="1"/>
  <c r="G993" i="1"/>
  <c r="E273" i="9"/>
  <c r="B273" i="9" s="1"/>
  <c r="E643" i="4"/>
  <c r="D637" i="1" s="1"/>
  <c r="G1148" i="1"/>
  <c r="E22" i="9"/>
  <c r="B22" i="9" s="1"/>
  <c r="C1576" i="1"/>
  <c r="G1578" i="1"/>
  <c r="G1492" i="1"/>
  <c r="H1485" i="1"/>
  <c r="G1484" i="1"/>
  <c r="G1504" i="1"/>
  <c r="H1501" i="1"/>
  <c r="G1502" i="1"/>
  <c r="G1486" i="1"/>
  <c r="G1481" i="1"/>
  <c r="H1481" i="1"/>
  <c r="C1483" i="1"/>
  <c r="H1483" i="1" s="1"/>
  <c r="H30" i="3"/>
  <c r="C1453" i="1"/>
  <c r="J1455" i="1"/>
  <c r="H1455" i="1"/>
  <c r="D5" i="7"/>
  <c r="H1454" i="1"/>
  <c r="D1408" i="1"/>
  <c r="I27" i="3"/>
  <c r="H1414" i="1"/>
  <c r="G1414" i="1"/>
  <c r="G1263" i="1"/>
  <c r="G1240" i="1"/>
  <c r="H1232" i="1"/>
  <c r="E280" i="9"/>
  <c r="H1227" i="1"/>
  <c r="F250" i="5"/>
  <c r="G1227" i="1"/>
  <c r="G1229" i="1"/>
  <c r="D245" i="5"/>
  <c r="C1222" i="1" s="1"/>
  <c r="E245" i="5"/>
  <c r="D1222" i="1" s="1"/>
  <c r="E237" i="5"/>
  <c r="I23" i="3" s="1"/>
  <c r="E279" i="9"/>
  <c r="B279" i="9" s="1"/>
  <c r="D1215" i="1"/>
  <c r="D1216" i="1"/>
  <c r="F239" i="5"/>
  <c r="H1166" i="1"/>
  <c r="G1166" i="1"/>
  <c r="G1165" i="1"/>
  <c r="D1157" i="1"/>
  <c r="D1154" i="1"/>
  <c r="G1156" i="1"/>
  <c r="H1154" i="1"/>
  <c r="E289" i="9"/>
  <c r="B289" i="9" s="1"/>
  <c r="G1154" i="1"/>
  <c r="G1155" i="1"/>
  <c r="E283" i="9"/>
  <c r="B283" i="9" s="1"/>
  <c r="H1151" i="1"/>
  <c r="G1138" i="1"/>
  <c r="E284" i="9"/>
  <c r="B284" i="9" s="1"/>
  <c r="G1064" i="1"/>
  <c r="F70" i="5"/>
  <c r="D1048" i="1"/>
  <c r="G1048" i="1" s="1"/>
  <c r="H1030" i="1"/>
  <c r="F52" i="5"/>
  <c r="G1032" i="1"/>
  <c r="H1018" i="1"/>
  <c r="C1013" i="1"/>
  <c r="H1007" i="1"/>
  <c r="G1007" i="1"/>
  <c r="F29" i="5"/>
  <c r="H1008" i="1"/>
  <c r="H1006" i="1"/>
  <c r="H1004" i="1"/>
  <c r="H1002" i="1"/>
  <c r="H1000" i="1"/>
  <c r="H999" i="1"/>
  <c r="H998" i="1"/>
  <c r="D991" i="1"/>
  <c r="G991" i="1"/>
  <c r="H991" i="1"/>
  <c r="E42" i="9"/>
  <c r="B42" i="9" s="1"/>
  <c r="H713" i="1"/>
  <c r="F217" i="9"/>
  <c r="H710" i="1"/>
  <c r="G703" i="1"/>
  <c r="H670" i="1"/>
  <c r="H645" i="1"/>
  <c r="H644" i="1"/>
  <c r="F652" i="4"/>
  <c r="H641" i="1"/>
  <c r="F383" i="4"/>
  <c r="F378" i="4"/>
  <c r="G291" i="1"/>
  <c r="E644" i="4"/>
  <c r="D638" i="1" s="1"/>
  <c r="F416" i="4"/>
  <c r="B224" i="9"/>
  <c r="H206" i="1"/>
  <c r="G189" i="1"/>
  <c r="E45" i="9"/>
  <c r="B45" i="9" s="1"/>
  <c r="F221" i="9"/>
  <c r="F188" i="4"/>
  <c r="F220" i="9"/>
  <c r="G181" i="1"/>
  <c r="E43" i="9"/>
  <c r="B43" i="9" s="1"/>
  <c r="G177" i="1"/>
  <c r="F177" i="4"/>
  <c r="H170" i="1"/>
  <c r="G169" i="1"/>
  <c r="F169" i="4"/>
  <c r="E163" i="4"/>
  <c r="D159" i="1" s="1"/>
  <c r="H162" i="1"/>
  <c r="H158" i="1"/>
  <c r="E152" i="4"/>
  <c r="D148" i="1" s="1"/>
  <c r="F159" i="4"/>
  <c r="E39" i="9"/>
  <c r="B39" i="9" s="1"/>
  <c r="G149" i="1"/>
  <c r="F133" i="4"/>
  <c r="G125" i="1"/>
  <c r="D121" i="1"/>
  <c r="G121" i="1" s="1"/>
  <c r="F124" i="4"/>
  <c r="G113" i="1"/>
  <c r="F216" i="9"/>
  <c r="B216" i="9" s="1"/>
  <c r="G81" i="1"/>
  <c r="D78" i="1"/>
  <c r="G78" i="1" s="1"/>
  <c r="G79" i="1"/>
  <c r="F77" i="4"/>
  <c r="G73" i="1"/>
  <c r="G74" i="1"/>
  <c r="E50" i="4"/>
  <c r="D46" i="1" s="1"/>
  <c r="G71" i="1"/>
  <c r="E33" i="9"/>
  <c r="B33" i="9" s="1"/>
  <c r="G65" i="1"/>
  <c r="E29" i="9"/>
  <c r="B29" i="9" s="1"/>
  <c r="G58" i="1"/>
  <c r="G715" i="1"/>
  <c r="G713" i="1"/>
  <c r="G711" i="1"/>
  <c r="G710" i="1"/>
  <c r="G690" i="1"/>
  <c r="G670" i="1"/>
  <c r="G668" i="1"/>
  <c r="G649" i="1"/>
  <c r="G644" i="1"/>
  <c r="G643" i="1"/>
  <c r="G645" i="1"/>
  <c r="G378" i="1"/>
  <c r="D363" i="4"/>
  <c r="C411" i="1"/>
  <c r="G411" i="1" s="1"/>
  <c r="H412" i="1"/>
  <c r="G412" i="1"/>
  <c r="D643" i="4"/>
  <c r="D196" i="4"/>
  <c r="G188" i="1"/>
  <c r="C184" i="1"/>
  <c r="G184" i="1" s="1"/>
  <c r="B221" i="9"/>
  <c r="B220" i="9"/>
  <c r="G180" i="1"/>
  <c r="C173" i="1"/>
  <c r="G173" i="1" s="1"/>
  <c r="G168" i="1"/>
  <c r="C165" i="1"/>
  <c r="G165" i="1" s="1"/>
  <c r="G160" i="1"/>
  <c r="B217" i="9"/>
  <c r="G152" i="1"/>
  <c r="G148" i="1"/>
  <c r="C124" i="1"/>
  <c r="G124" i="1"/>
  <c r="C120" i="1"/>
  <c r="H120" i="1" s="1"/>
  <c r="G120" i="1"/>
  <c r="C108" i="1"/>
  <c r="D106" i="4"/>
  <c r="H113" i="1"/>
  <c r="H78" i="1"/>
  <c r="H81" i="1"/>
  <c r="H76" i="1"/>
  <c r="H74" i="1"/>
  <c r="H73" i="1"/>
  <c r="H70" i="1"/>
  <c r="H66" i="1"/>
  <c r="C64" i="1"/>
  <c r="G64" i="1" s="1"/>
  <c r="H65" i="1"/>
  <c r="H64" i="1"/>
  <c r="D50" i="4"/>
  <c r="H115" i="1"/>
  <c r="G115" i="1"/>
  <c r="H167" i="1"/>
  <c r="G167" i="1"/>
  <c r="H199" i="1"/>
  <c r="G199" i="1"/>
  <c r="H215" i="1"/>
  <c r="G215" i="1"/>
  <c r="H53" i="1"/>
  <c r="H57" i="1"/>
  <c r="H61" i="1"/>
  <c r="H119" i="1"/>
  <c r="G119" i="1"/>
  <c r="H155" i="1"/>
  <c r="G155" i="1"/>
  <c r="H171" i="1"/>
  <c r="G171" i="1"/>
  <c r="H187" i="1"/>
  <c r="G187" i="1"/>
  <c r="H203" i="1"/>
  <c r="G203" i="1"/>
  <c r="H219" i="1"/>
  <c r="G219" i="1"/>
  <c r="H235" i="1"/>
  <c r="G235" i="1"/>
  <c r="H251" i="1"/>
  <c r="G251" i="1"/>
  <c r="H258" i="1"/>
  <c r="G258" i="1"/>
  <c r="H151" i="1"/>
  <c r="G151" i="1"/>
  <c r="H183" i="1"/>
  <c r="G183" i="1"/>
  <c r="H52" i="1"/>
  <c r="H56" i="1"/>
  <c r="H60" i="1"/>
  <c r="H123" i="1"/>
  <c r="G123" i="1"/>
  <c r="H139" i="1"/>
  <c r="G139" i="1"/>
  <c r="H175" i="1"/>
  <c r="G175" i="1"/>
  <c r="H191" i="1"/>
  <c r="G191" i="1"/>
  <c r="H207" i="1"/>
  <c r="G207" i="1"/>
  <c r="H223" i="1"/>
  <c r="G223" i="1"/>
  <c r="H239" i="1"/>
  <c r="G239" i="1"/>
  <c r="H308" i="1"/>
  <c r="G308" i="1"/>
  <c r="H127" i="1"/>
  <c r="G127" i="1"/>
  <c r="H143" i="1"/>
  <c r="G143" i="1"/>
  <c r="H163" i="1"/>
  <c r="G163" i="1"/>
  <c r="H179" i="1"/>
  <c r="G179" i="1"/>
  <c r="H195" i="1"/>
  <c r="G195" i="1"/>
  <c r="H227" i="1"/>
  <c r="G227" i="1"/>
  <c r="H243" i="1"/>
  <c r="G243" i="1"/>
  <c r="H261" i="1"/>
  <c r="G261" i="1"/>
  <c r="H264" i="1"/>
  <c r="G264" i="1"/>
  <c r="H289" i="1"/>
  <c r="G289" i="1"/>
  <c r="H292" i="1"/>
  <c r="G292" i="1"/>
  <c r="H298" i="1"/>
  <c r="G298" i="1"/>
  <c r="H305" i="1"/>
  <c r="G305" i="1"/>
  <c r="H314" i="1"/>
  <c r="G314" i="1"/>
  <c r="H321" i="1"/>
  <c r="G321" i="1"/>
  <c r="H324" i="1"/>
  <c r="G324" i="1"/>
  <c r="H342" i="1"/>
  <c r="G342" i="1"/>
  <c r="H131" i="1"/>
  <c r="G131" i="1"/>
  <c r="H231" i="1"/>
  <c r="G231" i="1"/>
  <c r="H247" i="1"/>
  <c r="G247" i="1"/>
  <c r="H270" i="1"/>
  <c r="G270" i="1"/>
  <c r="H277" i="1"/>
  <c r="G277" i="1"/>
  <c r="H280" i="1"/>
  <c r="G280" i="1"/>
  <c r="H330" i="1"/>
  <c r="G330" i="1"/>
  <c r="H337" i="1"/>
  <c r="G337" i="1"/>
  <c r="H117" i="1"/>
  <c r="H121" i="1"/>
  <c r="H125" i="1"/>
  <c r="H129" i="1"/>
  <c r="H133" i="1"/>
  <c r="H137" i="1"/>
  <c r="H141" i="1"/>
  <c r="H145" i="1"/>
  <c r="H149" i="1"/>
  <c r="H153" i="1"/>
  <c r="H157" i="1"/>
  <c r="H161" i="1"/>
  <c r="H165" i="1"/>
  <c r="H169" i="1"/>
  <c r="H173" i="1"/>
  <c r="H177" i="1"/>
  <c r="H181" i="1"/>
  <c r="H185" i="1"/>
  <c r="H189" i="1"/>
  <c r="H193" i="1"/>
  <c r="H197" i="1"/>
  <c r="H201" i="1"/>
  <c r="H205" i="1"/>
  <c r="H209" i="1"/>
  <c r="H213" i="1"/>
  <c r="H217" i="1"/>
  <c r="H221" i="1"/>
  <c r="H225" i="1"/>
  <c r="H229" i="1"/>
  <c r="H233" i="1"/>
  <c r="H237" i="1"/>
  <c r="H241" i="1"/>
  <c r="H245" i="1"/>
  <c r="H249" i="1"/>
  <c r="H253" i="1"/>
  <c r="H257" i="1"/>
  <c r="G257" i="1"/>
  <c r="H262" i="1"/>
  <c r="H269" i="1"/>
  <c r="G269" i="1"/>
  <c r="H278" i="1"/>
  <c r="H290" i="1"/>
  <c r="H297" i="1"/>
  <c r="G297" i="1"/>
  <c r="H313" i="1"/>
  <c r="G313" i="1"/>
  <c r="H322" i="1"/>
  <c r="H329" i="1"/>
  <c r="G329" i="1"/>
  <c r="H338" i="1"/>
  <c r="H341" i="1"/>
  <c r="G341" i="1"/>
  <c r="H350" i="1"/>
  <c r="G352" i="1"/>
  <c r="H357" i="1"/>
  <c r="G357" i="1"/>
  <c r="H366" i="1"/>
  <c r="G368" i="1"/>
  <c r="H373" i="1"/>
  <c r="G373" i="1"/>
  <c r="G374" i="1"/>
  <c r="H382" i="1"/>
  <c r="G384" i="1"/>
  <c r="H389" i="1"/>
  <c r="G389" i="1"/>
  <c r="G390" i="1"/>
  <c r="H394" i="1"/>
  <c r="H405" i="1"/>
  <c r="G405" i="1"/>
  <c r="H413" i="1"/>
  <c r="G413" i="1"/>
  <c r="G114" i="1"/>
  <c r="H116" i="1"/>
  <c r="G118" i="1"/>
  <c r="G122" i="1"/>
  <c r="H124" i="1"/>
  <c r="G126" i="1"/>
  <c r="H128" i="1"/>
  <c r="G130" i="1"/>
  <c r="H132" i="1"/>
  <c r="G134" i="1"/>
  <c r="H136" i="1"/>
  <c r="G138" i="1"/>
  <c r="H140" i="1"/>
  <c r="G142" i="1"/>
  <c r="H144" i="1"/>
  <c r="G146" i="1"/>
  <c r="H148" i="1"/>
  <c r="G150" i="1"/>
  <c r="H152" i="1"/>
  <c r="G154" i="1"/>
  <c r="H156" i="1"/>
  <c r="G158" i="1"/>
  <c r="H160" i="1"/>
  <c r="G162" i="1"/>
  <c r="H164" i="1"/>
  <c r="G166" i="1"/>
  <c r="H168" i="1"/>
  <c r="G170" i="1"/>
  <c r="H172" i="1"/>
  <c r="G174" i="1"/>
  <c r="H176" i="1"/>
  <c r="G178" i="1"/>
  <c r="H180" i="1"/>
  <c r="G182" i="1"/>
  <c r="H184" i="1"/>
  <c r="G186" i="1"/>
  <c r="H188" i="1"/>
  <c r="G190" i="1"/>
  <c r="G194" i="1"/>
  <c r="H196" i="1"/>
  <c r="G198" i="1"/>
  <c r="H200" i="1"/>
  <c r="G202" i="1"/>
  <c r="H204" i="1"/>
  <c r="G206" i="1"/>
  <c r="H208" i="1"/>
  <c r="G210" i="1"/>
  <c r="H212" i="1"/>
  <c r="G214" i="1"/>
  <c r="H216" i="1"/>
  <c r="G218" i="1"/>
  <c r="H220" i="1"/>
  <c r="G222" i="1"/>
  <c r="H224" i="1"/>
  <c r="G226" i="1"/>
  <c r="H228" i="1"/>
  <c r="G230" i="1"/>
  <c r="H232" i="1"/>
  <c r="G234" i="1"/>
  <c r="H236" i="1"/>
  <c r="G238" i="1"/>
  <c r="H240" i="1"/>
  <c r="G242" i="1"/>
  <c r="H244" i="1"/>
  <c r="G246" i="1"/>
  <c r="H248" i="1"/>
  <c r="G250" i="1"/>
  <c r="H252" i="1"/>
  <c r="G254" i="1"/>
  <c r="G260" i="1"/>
  <c r="H265" i="1"/>
  <c r="G265" i="1"/>
  <c r="G266" i="1"/>
  <c r="H274" i="1"/>
  <c r="G276" i="1"/>
  <c r="H281" i="1"/>
  <c r="G281" i="1"/>
  <c r="G282" i="1"/>
  <c r="G288" i="1"/>
  <c r="G294" i="1"/>
  <c r="H302" i="1"/>
  <c r="G304" i="1"/>
  <c r="H309" i="1"/>
  <c r="G309" i="1"/>
  <c r="G310" i="1"/>
  <c r="H318" i="1"/>
  <c r="G320" i="1"/>
  <c r="H325" i="1"/>
  <c r="G325" i="1"/>
  <c r="G326" i="1"/>
  <c r="H334" i="1"/>
  <c r="G336" i="1"/>
  <c r="G348" i="1"/>
  <c r="H353" i="1"/>
  <c r="G353" i="1"/>
  <c r="G354" i="1"/>
  <c r="H362" i="1"/>
  <c r="G364" i="1"/>
  <c r="H369" i="1"/>
  <c r="G369" i="1"/>
  <c r="G370" i="1"/>
  <c r="H378" i="1"/>
  <c r="G380" i="1"/>
  <c r="H385" i="1"/>
  <c r="G385" i="1"/>
  <c r="G386" i="1"/>
  <c r="G392" i="1"/>
  <c r="H397" i="1"/>
  <c r="G397" i="1"/>
  <c r="H349" i="1"/>
  <c r="G349" i="1"/>
  <c r="H365" i="1"/>
  <c r="G365" i="1"/>
  <c r="H381" i="1"/>
  <c r="G381" i="1"/>
  <c r="H393" i="1"/>
  <c r="G393" i="1"/>
  <c r="H406" i="1"/>
  <c r="G406" i="1"/>
  <c r="H273" i="1"/>
  <c r="G273" i="1"/>
  <c r="H301" i="1"/>
  <c r="G301" i="1"/>
  <c r="H317" i="1"/>
  <c r="G317" i="1"/>
  <c r="H333" i="1"/>
  <c r="G333" i="1"/>
  <c r="H361" i="1"/>
  <c r="G361" i="1"/>
  <c r="H377" i="1"/>
  <c r="G377" i="1"/>
  <c r="H398" i="1"/>
  <c r="G398" i="1"/>
  <c r="H401" i="1"/>
  <c r="G401" i="1"/>
  <c r="H255" i="1"/>
  <c r="H263" i="1"/>
  <c r="H267" i="1"/>
  <c r="H271" i="1"/>
  <c r="H275" i="1"/>
  <c r="H279" i="1"/>
  <c r="H283" i="1"/>
  <c r="H291" i="1"/>
  <c r="H295" i="1"/>
  <c r="H299" i="1"/>
  <c r="H303" i="1"/>
  <c r="H307" i="1"/>
  <c r="H311" i="1"/>
  <c r="H315" i="1"/>
  <c r="H319" i="1"/>
  <c r="H323" i="1"/>
  <c r="H327" i="1"/>
  <c r="H331" i="1"/>
  <c r="H335" i="1"/>
  <c r="H343" i="1"/>
  <c r="H347" i="1"/>
  <c r="H351" i="1"/>
  <c r="H355" i="1"/>
  <c r="H359" i="1"/>
  <c r="H363" i="1"/>
  <c r="H367" i="1"/>
  <c r="H371" i="1"/>
  <c r="H375" i="1"/>
  <c r="H379" i="1"/>
  <c r="H383" i="1"/>
  <c r="H387" i="1"/>
  <c r="H395" i="1"/>
  <c r="H399" i="1"/>
  <c r="H1442" i="1"/>
  <c r="G1442" i="1"/>
  <c r="I1442" i="1" s="1"/>
  <c r="J1442" i="1"/>
  <c r="H1446" i="1"/>
  <c r="G1446" i="1"/>
  <c r="H1450" i="1"/>
  <c r="G1450" i="1"/>
  <c r="H1458" i="1"/>
  <c r="G1458" i="1"/>
  <c r="H1527" i="1"/>
  <c r="G1527" i="1"/>
  <c r="H1531" i="1"/>
  <c r="G1531" i="1"/>
  <c r="H1535" i="1"/>
  <c r="G1535" i="1"/>
  <c r="H1539" i="1"/>
  <c r="G1539" i="1"/>
  <c r="H1563" i="1"/>
  <c r="G1563" i="1"/>
  <c r="H1567" i="1"/>
  <c r="G1567" i="1"/>
  <c r="H1571" i="1"/>
  <c r="G1571" i="1"/>
  <c r="H1575" i="1"/>
  <c r="G1575" i="1"/>
  <c r="H1579" i="1"/>
  <c r="G1579" i="1"/>
  <c r="F164" i="4"/>
  <c r="D163" i="4"/>
  <c r="D151" i="4" s="1"/>
  <c r="F299" i="4"/>
  <c r="F593" i="4"/>
  <c r="C587" i="1"/>
  <c r="J1446" i="1"/>
  <c r="J1450" i="1"/>
  <c r="J1458" i="1"/>
  <c r="H1465" i="1"/>
  <c r="G1465" i="1"/>
  <c r="I1465" i="1" s="1"/>
  <c r="H1469" i="1"/>
  <c r="G1469" i="1"/>
  <c r="H1471" i="1"/>
  <c r="G1471" i="1"/>
  <c r="I1471" i="1" s="1"/>
  <c r="H1475" i="1"/>
  <c r="G1475" i="1"/>
  <c r="H1478" i="1"/>
  <c r="G1478" i="1"/>
  <c r="I1478" i="1" s="1"/>
  <c r="H1487" i="1"/>
  <c r="G1487" i="1"/>
  <c r="H1491" i="1"/>
  <c r="G1491" i="1"/>
  <c r="H1495" i="1"/>
  <c r="G1495" i="1"/>
  <c r="H1499" i="1"/>
  <c r="G1499" i="1"/>
  <c r="H1503" i="1"/>
  <c r="G1503" i="1"/>
  <c r="H1507" i="1"/>
  <c r="G1507" i="1"/>
  <c r="H1511" i="1"/>
  <c r="G1511" i="1"/>
  <c r="H1515" i="1"/>
  <c r="G1515" i="1"/>
  <c r="F8" i="4"/>
  <c r="D7" i="4"/>
  <c r="F273" i="4"/>
  <c r="D263" i="4"/>
  <c r="H1440" i="1"/>
  <c r="G1440" i="1"/>
  <c r="I1440" i="1" s="1"/>
  <c r="J1440" i="1"/>
  <c r="H1444" i="1"/>
  <c r="G1444" i="1"/>
  <c r="J1444" i="1"/>
  <c r="I1447" i="1"/>
  <c r="H1448" i="1"/>
  <c r="G1448" i="1"/>
  <c r="I1451" i="1"/>
  <c r="H1452" i="1"/>
  <c r="G1452" i="1"/>
  <c r="I1452" i="1" s="1"/>
  <c r="I1455" i="1"/>
  <c r="H1456" i="1"/>
  <c r="G1456" i="1"/>
  <c r="I1459" i="1"/>
  <c r="H1460" i="1"/>
  <c r="G1460" i="1"/>
  <c r="I1460" i="1" s="1"/>
  <c r="J1465" i="1"/>
  <c r="J1471" i="1"/>
  <c r="J1478" i="1"/>
  <c r="H1519" i="1"/>
  <c r="G1519" i="1"/>
  <c r="H1523" i="1"/>
  <c r="G1523" i="1"/>
  <c r="H1543" i="1"/>
  <c r="G1543" i="1"/>
  <c r="H1547" i="1"/>
  <c r="G1547" i="1"/>
  <c r="H1551" i="1"/>
  <c r="G1551" i="1"/>
  <c r="H1555" i="1"/>
  <c r="G1555" i="1"/>
  <c r="H1559" i="1"/>
  <c r="G1559" i="1"/>
  <c r="F219" i="4"/>
  <c r="D215" i="4"/>
  <c r="F345" i="4"/>
  <c r="D344" i="4"/>
  <c r="F484" i="4"/>
  <c r="C478" i="1"/>
  <c r="D1104" i="1"/>
  <c r="E118" i="5"/>
  <c r="D1096" i="1" s="1"/>
  <c r="E5" i="7"/>
  <c r="D1437" i="1"/>
  <c r="G1437" i="1" s="1"/>
  <c r="D43" i="8"/>
  <c r="C1524" i="1"/>
  <c r="I1462" i="1"/>
  <c r="H1463" i="1"/>
  <c r="G1463" i="1"/>
  <c r="I1463" i="1" s="1"/>
  <c r="I1466" i="1"/>
  <c r="H1467" i="1"/>
  <c r="G1467" i="1"/>
  <c r="H1470" i="1"/>
  <c r="G1470" i="1"/>
  <c r="I1472" i="1"/>
  <c r="H1473" i="1"/>
  <c r="G1473" i="1"/>
  <c r="I1473" i="1" s="1"/>
  <c r="H1476" i="1"/>
  <c r="G1476" i="1"/>
  <c r="I1476" i="1" s="1"/>
  <c r="I1479" i="1"/>
  <c r="F427" i="4"/>
  <c r="C421" i="1"/>
  <c r="F430" i="4"/>
  <c r="C424" i="1"/>
  <c r="F447" i="4"/>
  <c r="C441" i="1"/>
  <c r="E7" i="5"/>
  <c r="D986" i="1"/>
  <c r="F19" i="5"/>
  <c r="C997" i="1"/>
  <c r="F69" i="5"/>
  <c r="C1047" i="1"/>
  <c r="E206" i="5"/>
  <c r="D1184" i="1"/>
  <c r="F75" i="6"/>
  <c r="C1369" i="1"/>
  <c r="H1439" i="1"/>
  <c r="I1439" i="1" s="1"/>
  <c r="H1441" i="1"/>
  <c r="I1441" i="1" s="1"/>
  <c r="H1443" i="1"/>
  <c r="I1443" i="1" s="1"/>
  <c r="H1445" i="1"/>
  <c r="E7" i="4"/>
  <c r="F140" i="4"/>
  <c r="D139" i="4"/>
  <c r="D311" i="4"/>
  <c r="D351" i="4"/>
  <c r="F397" i="4"/>
  <c r="D396" i="4"/>
  <c r="F581" i="4"/>
  <c r="D580" i="4"/>
  <c r="F13" i="5"/>
  <c r="D12" i="5"/>
  <c r="F135" i="5"/>
  <c r="D134" i="5"/>
  <c r="G287" i="9"/>
  <c r="E287" i="9" s="1"/>
  <c r="B287" i="9" s="1"/>
  <c r="D146" i="5"/>
  <c r="F149" i="5"/>
  <c r="E5" i="6"/>
  <c r="D35" i="6"/>
  <c r="G297" i="9"/>
  <c r="E297" i="9" s="1"/>
  <c r="G20" i="9"/>
  <c r="H20" i="9"/>
  <c r="F152" i="4"/>
  <c r="E298" i="4"/>
  <c r="F422" i="4"/>
  <c r="D421" i="4"/>
  <c r="E580" i="4"/>
  <c r="D574" i="1" s="1"/>
  <c r="G142" i="9"/>
  <c r="E142" i="9" s="1"/>
  <c r="B142" i="9" s="1"/>
  <c r="F603" i="4"/>
  <c r="G292" i="9"/>
  <c r="F206" i="5"/>
  <c r="D42" i="8"/>
  <c r="G172" i="9"/>
  <c r="E172" i="9" s="1"/>
  <c r="B172" i="9" s="1"/>
  <c r="E350" i="4"/>
  <c r="D644" i="4"/>
  <c r="F417" i="4"/>
  <c r="E421" i="4"/>
  <c r="D459" i="4"/>
  <c r="D529" i="4"/>
  <c r="F79" i="5"/>
  <c r="D78" i="5"/>
  <c r="E35" i="6"/>
  <c r="F130" i="6"/>
  <c r="D129" i="6"/>
  <c r="B154" i="9"/>
  <c r="G165" i="9"/>
  <c r="D515" i="4"/>
  <c r="D567" i="4"/>
  <c r="D625" i="4"/>
  <c r="D87" i="5"/>
  <c r="D176" i="5"/>
  <c r="D190" i="5"/>
  <c r="D238" i="5"/>
  <c r="D258" i="5"/>
  <c r="D5" i="6"/>
  <c r="D89" i="6"/>
  <c r="E21" i="9"/>
  <c r="B21" i="9" s="1"/>
  <c r="B32" i="9"/>
  <c r="E37" i="9"/>
  <c r="B37" i="9" s="1"/>
  <c r="E54" i="9"/>
  <c r="B54" i="9" s="1"/>
  <c r="B64" i="9"/>
  <c r="B67" i="9"/>
  <c r="B150" i="9"/>
  <c r="G168" i="9"/>
  <c r="E168" i="9" s="1"/>
  <c r="B168" i="9" s="1"/>
  <c r="G176" i="9"/>
  <c r="E176" i="9" s="1"/>
  <c r="B176" i="9" s="1"/>
  <c r="G184" i="9"/>
  <c r="E184" i="9" s="1"/>
  <c r="B184" i="9" s="1"/>
  <c r="E87" i="5"/>
  <c r="D1065" i="1" s="1"/>
  <c r="F88" i="5"/>
  <c r="E176" i="5"/>
  <c r="F177" i="5"/>
  <c r="D114" i="6"/>
  <c r="M212" i="9"/>
  <c r="G210" i="9"/>
  <c r="E210" i="9" s="1"/>
  <c r="B210" i="9" s="1"/>
  <c r="G208" i="9"/>
  <c r="E208" i="9" s="1"/>
  <c r="B208" i="9" s="1"/>
  <c r="G206" i="9"/>
  <c r="E206" i="9" s="1"/>
  <c r="B206" i="9" s="1"/>
  <c r="G204" i="9"/>
  <c r="E204" i="9" s="1"/>
  <c r="B204" i="9" s="1"/>
  <c r="G202" i="9"/>
  <c r="E202" i="9" s="1"/>
  <c r="B202"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G277" i="9"/>
  <c r="E277" i="9" s="1"/>
  <c r="B277" i="9" s="1"/>
  <c r="G200" i="9"/>
  <c r="E200" i="9" s="1"/>
  <c r="B200" i="9" s="1"/>
  <c r="G196" i="9"/>
  <c r="E196" i="9" s="1"/>
  <c r="B196" i="9" s="1"/>
  <c r="G192" i="9"/>
  <c r="E192" i="9" s="1"/>
  <c r="B192" i="9" s="1"/>
  <c r="G191" i="9"/>
  <c r="E191" i="9" s="1"/>
  <c r="G187" i="9"/>
  <c r="E187" i="9" s="1"/>
  <c r="B187" i="9" s="1"/>
  <c r="G183" i="9"/>
  <c r="E183" i="9" s="1"/>
  <c r="B183" i="9" s="1"/>
  <c r="G179" i="9"/>
  <c r="E179" i="9" s="1"/>
  <c r="B179" i="9" s="1"/>
  <c r="G278" i="9"/>
  <c r="E278" i="9" s="1"/>
  <c r="B278" i="9" s="1"/>
  <c r="L212" i="9"/>
  <c r="G207" i="9"/>
  <c r="E207" i="9" s="1"/>
  <c r="B207" i="9" s="1"/>
  <c r="I10" i="9"/>
  <c r="G209" i="9"/>
  <c r="E209" i="9" s="1"/>
  <c r="B209" i="9" s="1"/>
  <c r="G201" i="9"/>
  <c r="E201" i="9" s="1"/>
  <c r="B201" i="9" s="1"/>
  <c r="G197" i="9"/>
  <c r="E197" i="9" s="1"/>
  <c r="B197" i="9" s="1"/>
  <c r="G193" i="9"/>
  <c r="E193" i="9" s="1"/>
  <c r="B193" i="9" s="1"/>
  <c r="G189" i="9"/>
  <c r="E189" i="9" s="1"/>
  <c r="B189" i="9" s="1"/>
  <c r="G185" i="9"/>
  <c r="E185" i="9" s="1"/>
  <c r="B185" i="9" s="1"/>
  <c r="G181" i="9"/>
  <c r="E181" i="9" s="1"/>
  <c r="B181" i="9" s="1"/>
  <c r="G177" i="9"/>
  <c r="E177" i="9" s="1"/>
  <c r="B177" i="9" s="1"/>
  <c r="G175" i="9"/>
  <c r="E175" i="9" s="1"/>
  <c r="B175" i="9" s="1"/>
  <c r="G173" i="9"/>
  <c r="E173" i="9" s="1"/>
  <c r="B173" i="9" s="1"/>
  <c r="G171" i="9"/>
  <c r="E171" i="9" s="1"/>
  <c r="B171" i="9" s="1"/>
  <c r="G169" i="9"/>
  <c r="E169" i="9" s="1"/>
  <c r="B169" i="9" s="1"/>
  <c r="G167" i="9"/>
  <c r="E167" i="9" s="1"/>
  <c r="B167" i="9" s="1"/>
  <c r="H165" i="9"/>
  <c r="H164" i="9"/>
  <c r="E30" i="9"/>
  <c r="B30" i="9" s="1"/>
  <c r="B35" i="9"/>
  <c r="E46" i="9"/>
  <c r="B46" i="9" s="1"/>
  <c r="E53" i="9"/>
  <c r="B53" i="9" s="1"/>
  <c r="B56" i="9"/>
  <c r="B59" i="9"/>
  <c r="E78" i="9"/>
  <c r="B78" i="9" s="1"/>
  <c r="G166" i="9"/>
  <c r="E166" i="9" s="1"/>
  <c r="B166" i="9" s="1"/>
  <c r="G174" i="9"/>
  <c r="E174" i="9" s="1"/>
  <c r="B174" i="9" s="1"/>
  <c r="G194" i="9"/>
  <c r="E194" i="9" s="1"/>
  <c r="B194" i="9" s="1"/>
  <c r="G205" i="9"/>
  <c r="E205" i="9" s="1"/>
  <c r="B205" i="9" s="1"/>
  <c r="E50" i="9"/>
  <c r="B50" i="9" s="1"/>
  <c r="E58" i="9"/>
  <c r="B58" i="9" s="1"/>
  <c r="E66" i="9"/>
  <c r="B66" i="9" s="1"/>
  <c r="E74" i="9"/>
  <c r="B74" i="9" s="1"/>
  <c r="E82" i="9"/>
  <c r="B82" i="9" s="1"/>
  <c r="B86" i="9"/>
  <c r="B90" i="9"/>
  <c r="B94" i="9"/>
  <c r="B98" i="9"/>
  <c r="B102" i="9"/>
  <c r="B106" i="9"/>
  <c r="B110" i="9"/>
  <c r="B114" i="9"/>
  <c r="B118" i="9"/>
  <c r="B122" i="9"/>
  <c r="B126" i="9"/>
  <c r="B130" i="9"/>
  <c r="B134" i="9"/>
  <c r="B138" i="9"/>
  <c r="E145" i="9"/>
  <c r="B145" i="9" s="1"/>
  <c r="E149" i="9"/>
  <c r="B149" i="9" s="1"/>
  <c r="E153" i="9"/>
  <c r="B153" i="9" s="1"/>
  <c r="E157" i="9"/>
  <c r="B157" i="9" s="1"/>
  <c r="E85" i="9"/>
  <c r="B85" i="9" s="1"/>
  <c r="E89" i="9"/>
  <c r="B89" i="9" s="1"/>
  <c r="E93" i="9"/>
  <c r="B93" i="9" s="1"/>
  <c r="E97" i="9"/>
  <c r="B97" i="9" s="1"/>
  <c r="E101" i="9"/>
  <c r="B101" i="9" s="1"/>
  <c r="E105" i="9"/>
  <c r="B105" i="9" s="1"/>
  <c r="E109" i="9"/>
  <c r="B109" i="9" s="1"/>
  <c r="E113" i="9"/>
  <c r="B113" i="9" s="1"/>
  <c r="E117" i="9"/>
  <c r="B117" i="9" s="1"/>
  <c r="E121" i="9"/>
  <c r="B121" i="9" s="1"/>
  <c r="E125" i="9"/>
  <c r="B125" i="9" s="1"/>
  <c r="E129" i="9"/>
  <c r="B129" i="9" s="1"/>
  <c r="E133" i="9"/>
  <c r="B133" i="9" s="1"/>
  <c r="E137" i="9"/>
  <c r="B137" i="9" s="1"/>
  <c r="E141" i="9"/>
  <c r="B141" i="9" s="1"/>
  <c r="B143" i="9"/>
  <c r="B147" i="9"/>
  <c r="B151" i="9"/>
  <c r="B155" i="9"/>
  <c r="B159" i="9"/>
  <c r="F214" i="9"/>
  <c r="B214" i="9" s="1"/>
  <c r="F215" i="9"/>
  <c r="B215" i="9" s="1"/>
  <c r="F218" i="9"/>
  <c r="B218" i="9" s="1"/>
  <c r="F219" i="9"/>
  <c r="B219" i="9" s="1"/>
  <c r="F222" i="9"/>
  <c r="B222" i="9" s="1"/>
  <c r="F223" i="9"/>
  <c r="B223" i="9" s="1"/>
  <c r="F226" i="9"/>
  <c r="B226" i="9" s="1"/>
  <c r="F227" i="9"/>
  <c r="B227" i="9" s="1"/>
  <c r="F230" i="9"/>
  <c r="B230" i="9" s="1"/>
  <c r="F231" i="9"/>
  <c r="B231" i="9" s="1"/>
  <c r="F234" i="9"/>
  <c r="B234" i="9" s="1"/>
  <c r="F235" i="9"/>
  <c r="B235" i="9" s="1"/>
  <c r="F238" i="9"/>
  <c r="B238" i="9" s="1"/>
  <c r="F239" i="9"/>
  <c r="B239" i="9" s="1"/>
  <c r="F242" i="9"/>
  <c r="B242" i="9" s="1"/>
  <c r="F243" i="9"/>
  <c r="B243" i="9" s="1"/>
  <c r="F246" i="9"/>
  <c r="B246" i="9" s="1"/>
  <c r="F247" i="9"/>
  <c r="B247" i="9" s="1"/>
  <c r="F250" i="9"/>
  <c r="B250" i="9" s="1"/>
  <c r="F251" i="9"/>
  <c r="B251" i="9" s="1"/>
  <c r="F254" i="9"/>
  <c r="B254" i="9" s="1"/>
  <c r="F255" i="9"/>
  <c r="B255" i="9" s="1"/>
  <c r="F258" i="9"/>
  <c r="B258" i="9" s="1"/>
  <c r="F259" i="9"/>
  <c r="B259" i="9" s="1"/>
  <c r="F262" i="9"/>
  <c r="B262" i="9" s="1"/>
  <c r="F263" i="9"/>
  <c r="B263" i="9" s="1"/>
  <c r="F266" i="9"/>
  <c r="B266" i="9" s="1"/>
  <c r="F267" i="9"/>
  <c r="B267" i="9" s="1"/>
  <c r="F270" i="9"/>
  <c r="B270" i="9" s="1"/>
  <c r="F271" i="9"/>
  <c r="B271" i="9" s="1"/>
  <c r="B280" i="9"/>
  <c r="F245" i="5" l="1"/>
  <c r="F212" i="9"/>
  <c r="B212" i="9" s="1"/>
  <c r="H1576" i="1"/>
  <c r="G1576" i="1"/>
  <c r="G1483" i="1"/>
  <c r="G1453" i="1"/>
  <c r="H1453" i="1"/>
  <c r="C1436" i="1"/>
  <c r="H29" i="3"/>
  <c r="H1222" i="1"/>
  <c r="G1222" i="1"/>
  <c r="D1214" i="1"/>
  <c r="G1216" i="1"/>
  <c r="H1216" i="1"/>
  <c r="H1157" i="1"/>
  <c r="G1157" i="1"/>
  <c r="D68" i="5"/>
  <c r="H21" i="3" s="1"/>
  <c r="H1048" i="1"/>
  <c r="H1013" i="1"/>
  <c r="G1013" i="1"/>
  <c r="E151" i="4"/>
  <c r="F151" i="4" s="1"/>
  <c r="B191" i="9"/>
  <c r="F363" i="4"/>
  <c r="C358" i="1"/>
  <c r="H411" i="1"/>
  <c r="F643" i="4"/>
  <c r="C637" i="1"/>
  <c r="F196" i="4"/>
  <c r="C192" i="1"/>
  <c r="F106" i="4"/>
  <c r="C102" i="1"/>
  <c r="G108" i="1"/>
  <c r="H108" i="1"/>
  <c r="C46" i="1"/>
  <c r="F50" i="4"/>
  <c r="F114" i="6"/>
  <c r="C1408" i="1"/>
  <c r="H27" i="3"/>
  <c r="D141" i="6"/>
  <c r="F5" i="6"/>
  <c r="H24" i="3"/>
  <c r="C1299" i="1"/>
  <c r="H22" i="3"/>
  <c r="F176" i="5"/>
  <c r="C1153" i="1"/>
  <c r="C509" i="1"/>
  <c r="F515" i="4"/>
  <c r="F129" i="6"/>
  <c r="C1423" i="1"/>
  <c r="H17" i="3"/>
  <c r="D289" i="4"/>
  <c r="C147" i="1"/>
  <c r="B297" i="9"/>
  <c r="E296" i="9"/>
  <c r="I10" i="3" s="1"/>
  <c r="F146" i="5"/>
  <c r="C1124" i="1"/>
  <c r="F12" i="5"/>
  <c r="D7" i="5"/>
  <c r="C990" i="1"/>
  <c r="E528" i="4"/>
  <c r="F311" i="4"/>
  <c r="C306" i="1"/>
  <c r="H1369" i="1"/>
  <c r="G1369" i="1"/>
  <c r="H1047" i="1"/>
  <c r="G1047" i="1"/>
  <c r="H1524" i="1"/>
  <c r="G1524" i="1"/>
  <c r="H1096" i="1"/>
  <c r="G1096" i="1"/>
  <c r="F344" i="4"/>
  <c r="C339" i="1"/>
  <c r="H1437" i="1"/>
  <c r="D6" i="4"/>
  <c r="F7" i="4"/>
  <c r="C3" i="1"/>
  <c r="F258" i="5"/>
  <c r="C1235" i="1"/>
  <c r="C1065" i="1"/>
  <c r="F87" i="5"/>
  <c r="E165" i="9"/>
  <c r="B165" i="9" s="1"/>
  <c r="F529" i="4"/>
  <c r="D528" i="4"/>
  <c r="C523" i="1"/>
  <c r="F644" i="4"/>
  <c r="C638" i="1"/>
  <c r="K1432" i="9"/>
  <c r="G295" i="9"/>
  <c r="E295" i="9" s="1"/>
  <c r="B295" i="9" s="1"/>
  <c r="I34" i="3"/>
  <c r="C1517" i="1"/>
  <c r="E68" i="5"/>
  <c r="E6" i="5" s="1"/>
  <c r="D420" i="4"/>
  <c r="C415" i="1"/>
  <c r="F421" i="4"/>
  <c r="F35" i="6"/>
  <c r="C1329" i="1"/>
  <c r="H25" i="3"/>
  <c r="F396" i="4"/>
  <c r="C391" i="1"/>
  <c r="F139" i="4"/>
  <c r="C135" i="1"/>
  <c r="G986" i="1"/>
  <c r="H986" i="1"/>
  <c r="G424" i="1"/>
  <c r="H424" i="1"/>
  <c r="I1467" i="1"/>
  <c r="I35" i="3"/>
  <c r="C1518" i="1"/>
  <c r="G1104" i="1"/>
  <c r="H1104" i="1"/>
  <c r="I1456" i="1"/>
  <c r="F263" i="4"/>
  <c r="C259" i="1"/>
  <c r="G587" i="1"/>
  <c r="H587" i="1"/>
  <c r="F163" i="4"/>
  <c r="C159" i="1"/>
  <c r="I1458" i="1"/>
  <c r="I1446" i="1"/>
  <c r="E164" i="9"/>
  <c r="B164" i="9" s="1"/>
  <c r="D1153" i="1"/>
  <c r="E175" i="5"/>
  <c r="D1152" i="1" s="1"/>
  <c r="I22" i="3"/>
  <c r="D237" i="5"/>
  <c r="C1215" i="1"/>
  <c r="F238" i="5"/>
  <c r="C619" i="1"/>
  <c r="F625" i="4"/>
  <c r="I25" i="3"/>
  <c r="D1329" i="1"/>
  <c r="F459" i="4"/>
  <c r="C453" i="1"/>
  <c r="E408" i="4"/>
  <c r="D403" i="1" s="1"/>
  <c r="D345" i="1"/>
  <c r="G294" i="9"/>
  <c r="E294" i="9" s="1"/>
  <c r="E141" i="6"/>
  <c r="G299" i="9" s="1"/>
  <c r="E299" i="9" s="1"/>
  <c r="I24" i="3"/>
  <c r="D1299" i="1"/>
  <c r="F134" i="5"/>
  <c r="C1112" i="1"/>
  <c r="F580" i="4"/>
  <c r="C574" i="1"/>
  <c r="H1184" i="1"/>
  <c r="G1184" i="1"/>
  <c r="D985" i="1"/>
  <c r="I20" i="3"/>
  <c r="H478" i="1"/>
  <c r="G478" i="1"/>
  <c r="F215" i="4"/>
  <c r="C211" i="1"/>
  <c r="C1383" i="1"/>
  <c r="F89" i="6"/>
  <c r="G291" i="9"/>
  <c r="E291" i="9" s="1"/>
  <c r="B291" i="9" s="1"/>
  <c r="F190" i="5"/>
  <c r="C1167" i="1"/>
  <c r="F567" i="4"/>
  <c r="C561" i="1"/>
  <c r="F78" i="5"/>
  <c r="C1056" i="1"/>
  <c r="E420" i="4"/>
  <c r="D415" i="1"/>
  <c r="E407" i="4"/>
  <c r="D402" i="1" s="1"/>
  <c r="D293" i="1"/>
  <c r="E20" i="9"/>
  <c r="F351" i="4"/>
  <c r="D350" i="4"/>
  <c r="C346" i="1"/>
  <c r="E6" i="4"/>
  <c r="D3" i="1"/>
  <c r="H292" i="9"/>
  <c r="E292" i="9" s="1"/>
  <c r="B292" i="9" s="1"/>
  <c r="D1183" i="1"/>
  <c r="H997" i="1"/>
  <c r="G997" i="1"/>
  <c r="G441" i="1"/>
  <c r="H441" i="1"/>
  <c r="H421" i="1"/>
  <c r="G421" i="1"/>
  <c r="I29" i="3"/>
  <c r="D1436" i="1"/>
  <c r="I1448" i="1"/>
  <c r="I1444" i="1"/>
  <c r="E289" i="4"/>
  <c r="I17" i="3"/>
  <c r="D147" i="1"/>
  <c r="D298" i="4"/>
  <c r="I1450" i="1"/>
  <c r="C1046" i="1" l="1"/>
  <c r="F68" i="5"/>
  <c r="H358" i="1"/>
  <c r="G358" i="1"/>
  <c r="H637" i="1"/>
  <c r="G637" i="1"/>
  <c r="G192" i="1"/>
  <c r="H192" i="1"/>
  <c r="G102" i="1"/>
  <c r="H102" i="1"/>
  <c r="H46" i="1"/>
  <c r="G46" i="1"/>
  <c r="E298" i="9"/>
  <c r="B299" i="9"/>
  <c r="H346" i="1"/>
  <c r="G346" i="1"/>
  <c r="F298" i="4"/>
  <c r="D407" i="4"/>
  <c r="C293" i="1"/>
  <c r="G561" i="1"/>
  <c r="H561" i="1"/>
  <c r="H574" i="1"/>
  <c r="G574" i="1"/>
  <c r="G1517" i="1"/>
  <c r="H1517" i="1"/>
  <c r="H11" i="3"/>
  <c r="G638" i="1"/>
  <c r="H638" i="1"/>
  <c r="H1235" i="1"/>
  <c r="G1235" i="1"/>
  <c r="H990" i="1"/>
  <c r="G990" i="1"/>
  <c r="H1423" i="1"/>
  <c r="G1423" i="1"/>
  <c r="H1153" i="1"/>
  <c r="G1153" i="1"/>
  <c r="H1299" i="1"/>
  <c r="G1299" i="1"/>
  <c r="G1436" i="1"/>
  <c r="H1436" i="1"/>
  <c r="G1056" i="1"/>
  <c r="H1056" i="1"/>
  <c r="E412" i="4"/>
  <c r="E290" i="4"/>
  <c r="D286" i="1" s="1"/>
  <c r="I16" i="3"/>
  <c r="D2" i="1"/>
  <c r="B20" i="9"/>
  <c r="E19" i="9"/>
  <c r="E635" i="4"/>
  <c r="D629" i="1" s="1"/>
  <c r="D414" i="1"/>
  <c r="H276" i="9"/>
  <c r="D984" i="1"/>
  <c r="H1215" i="1"/>
  <c r="G1215" i="1"/>
  <c r="H159" i="1"/>
  <c r="G159" i="1"/>
  <c r="H259" i="1"/>
  <c r="G259" i="1"/>
  <c r="H135" i="1"/>
  <c r="G135" i="1"/>
  <c r="H415" i="1"/>
  <c r="G415" i="1"/>
  <c r="D290" i="4"/>
  <c r="D412" i="4"/>
  <c r="H16" i="3"/>
  <c r="F6" i="4"/>
  <c r="C2" i="1"/>
  <c r="H306" i="1"/>
  <c r="G306" i="1"/>
  <c r="F7" i="5"/>
  <c r="D6" i="5"/>
  <c r="H20" i="3"/>
  <c r="C985" i="1"/>
  <c r="D291" i="4"/>
  <c r="F289" i="4"/>
  <c r="D413" i="4"/>
  <c r="C285" i="1"/>
  <c r="I28" i="3"/>
  <c r="D1435" i="1"/>
  <c r="F237" i="5"/>
  <c r="H23" i="3"/>
  <c r="C1214" i="1"/>
  <c r="H1518" i="1"/>
  <c r="G1518" i="1"/>
  <c r="H1329" i="1"/>
  <c r="G1329" i="1"/>
  <c r="D635" i="4"/>
  <c r="C414" i="1"/>
  <c r="F420" i="4"/>
  <c r="H523" i="1"/>
  <c r="G523" i="1"/>
  <c r="H1408" i="1"/>
  <c r="G1408" i="1"/>
  <c r="H1183" i="1"/>
  <c r="G1183" i="1"/>
  <c r="H1167" i="1"/>
  <c r="G1167" i="1"/>
  <c r="H1383" i="1"/>
  <c r="G1383" i="1"/>
  <c r="H1112" i="1"/>
  <c r="G1112" i="1"/>
  <c r="H453" i="1"/>
  <c r="G453" i="1"/>
  <c r="E291" i="4"/>
  <c r="D287" i="1" s="1"/>
  <c r="E413" i="4"/>
  <c r="D285" i="1"/>
  <c r="D408" i="4"/>
  <c r="F350" i="4"/>
  <c r="C345" i="1"/>
  <c r="H211" i="1"/>
  <c r="G211" i="1"/>
  <c r="E293" i="9"/>
  <c r="B294" i="9"/>
  <c r="H619" i="1"/>
  <c r="G619" i="1"/>
  <c r="H391" i="1"/>
  <c r="G391" i="1"/>
  <c r="D1046" i="1"/>
  <c r="I21" i="3"/>
  <c r="D636" i="4"/>
  <c r="F528" i="4"/>
  <c r="C522" i="1"/>
  <c r="H1065" i="1"/>
  <c r="G1065" i="1"/>
  <c r="H3" i="1"/>
  <c r="G3" i="1"/>
  <c r="H339" i="1"/>
  <c r="G339" i="1"/>
  <c r="D522" i="1"/>
  <c r="E636" i="4"/>
  <c r="D630" i="1" s="1"/>
  <c r="H1124" i="1"/>
  <c r="G1124" i="1"/>
  <c r="H147" i="1"/>
  <c r="G147" i="1"/>
  <c r="H509" i="1"/>
  <c r="G509" i="1"/>
  <c r="D175" i="5"/>
  <c r="F141" i="6"/>
  <c r="C1435" i="1"/>
  <c r="H28" i="3"/>
  <c r="H1046" i="1" l="1"/>
  <c r="H522" i="1"/>
  <c r="G522" i="1"/>
  <c r="H1214" i="1"/>
  <c r="G1214" i="1"/>
  <c r="F175" i="5"/>
  <c r="C1152" i="1"/>
  <c r="H345" i="1"/>
  <c r="G345" i="1"/>
  <c r="E415" i="4"/>
  <c r="D410" i="1" s="1"/>
  <c r="E640" i="4"/>
  <c r="D408" i="1"/>
  <c r="G1046" i="1"/>
  <c r="G282" i="9"/>
  <c r="E282" i="9" s="1"/>
  <c r="B282" i="9" s="1"/>
  <c r="G276" i="9"/>
  <c r="E276" i="9" s="1"/>
  <c r="F6" i="5"/>
  <c r="C984" i="1"/>
  <c r="H2" i="1"/>
  <c r="G2" i="1"/>
  <c r="F290" i="4"/>
  <c r="C286" i="1"/>
  <c r="E639" i="4"/>
  <c r="E414" i="4"/>
  <c r="D409" i="1" s="1"/>
  <c r="D407" i="1"/>
  <c r="F636" i="4"/>
  <c r="C630" i="1"/>
  <c r="H414" i="1"/>
  <c r="G414" i="1"/>
  <c r="F291" i="4"/>
  <c r="C287" i="1"/>
  <c r="H293" i="1"/>
  <c r="G293" i="1"/>
  <c r="H1435" i="1"/>
  <c r="G1435" i="1"/>
  <c r="F408" i="4"/>
  <c r="C403" i="1"/>
  <c r="F635" i="4"/>
  <c r="C629" i="1"/>
  <c r="H285" i="1"/>
  <c r="G285" i="1"/>
  <c r="H985" i="1"/>
  <c r="G985" i="1"/>
  <c r="N3" i="9"/>
  <c r="I11" i="3"/>
  <c r="F407" i="4"/>
  <c r="C402" i="1"/>
  <c r="D640" i="4"/>
  <c r="D415" i="4"/>
  <c r="F413" i="4"/>
  <c r="C408" i="1"/>
  <c r="D639" i="4"/>
  <c r="F412" i="4"/>
  <c r="D414" i="4"/>
  <c r="C407" i="1"/>
  <c r="H9" i="3"/>
  <c r="H403" i="1" l="1"/>
  <c r="G403" i="1"/>
  <c r="H984" i="1"/>
  <c r="G984" i="1"/>
  <c r="H8" i="3"/>
  <c r="F414" i="4"/>
  <c r="C409" i="1"/>
  <c r="H286" i="1"/>
  <c r="G286" i="1"/>
  <c r="I9" i="3"/>
  <c r="K3" i="9"/>
  <c r="D642" i="4"/>
  <c r="F640" i="4"/>
  <c r="C634" i="1"/>
  <c r="F415" i="4"/>
  <c r="C410" i="1"/>
  <c r="D641" i="4"/>
  <c r="F639" i="4"/>
  <c r="C633" i="1"/>
  <c r="H407" i="1"/>
  <c r="G407" i="1"/>
  <c r="H408" i="1"/>
  <c r="G408" i="1"/>
  <c r="H402" i="1"/>
  <c r="G402" i="1"/>
  <c r="G629" i="1"/>
  <c r="H629" i="1"/>
  <c r="H287" i="1"/>
  <c r="G287" i="1"/>
  <c r="H630" i="1"/>
  <c r="G630" i="1"/>
  <c r="E641" i="4"/>
  <c r="D633" i="1"/>
  <c r="E275" i="9"/>
  <c r="B276" i="9"/>
  <c r="E642" i="4"/>
  <c r="D634" i="1"/>
  <c r="G1152" i="1"/>
  <c r="H1152" i="1"/>
  <c r="D645" i="4" l="1"/>
  <c r="C635" i="1"/>
  <c r="F641" i="4"/>
  <c r="E646" i="4"/>
  <c r="D636" i="1"/>
  <c r="E645" i="4"/>
  <c r="D635" i="1"/>
  <c r="H410" i="1"/>
  <c r="G410" i="1"/>
  <c r="F642" i="4"/>
  <c r="D646" i="4"/>
  <c r="C636" i="1"/>
  <c r="G633" i="1"/>
  <c r="H633" i="1"/>
  <c r="H409" i="1"/>
  <c r="G409" i="1"/>
  <c r="H634" i="1"/>
  <c r="G634" i="1"/>
  <c r="M3" i="9"/>
  <c r="I8" i="3"/>
  <c r="F646" i="4" l="1"/>
  <c r="H19" i="3"/>
  <c r="C640" i="1"/>
  <c r="H636" i="1"/>
  <c r="G636" i="1"/>
  <c r="D640" i="1"/>
  <c r="I19" i="3"/>
  <c r="D639" i="1"/>
  <c r="I18" i="3"/>
  <c r="G635" i="1"/>
  <c r="H635" i="1"/>
  <c r="H18" i="3"/>
  <c r="C639" i="1"/>
  <c r="F645" i="4"/>
  <c r="G640" i="1" l="1"/>
  <c r="H640" i="1"/>
  <c r="H639" i="1"/>
  <c r="G639" i="1"/>
  <c r="H7" i="3"/>
  <c r="J3" i="9" l="1"/>
  <c r="I7" i="3"/>
  <c r="M272" i="9" l="1"/>
  <c r="L272" i="9"/>
  <c r="H18" i="9"/>
  <c r="G18" i="9"/>
  <c r="H15" i="9"/>
  <c r="J8" i="9"/>
  <c r="J9" i="9"/>
  <c r="G15" i="9"/>
  <c r="K12" i="9"/>
  <c r="K6" i="9"/>
  <c r="J5" i="9"/>
  <c r="I17" i="9"/>
  <c r="M15" i="9"/>
  <c r="J17" i="9"/>
  <c r="J10" i="9"/>
  <c r="K5" i="9"/>
  <c r="J13" i="9"/>
  <c r="I9" i="9"/>
  <c r="I6" i="9"/>
  <c r="H17" i="9"/>
  <c r="L16" i="9"/>
  <c r="J7" i="9"/>
  <c r="K9" i="9"/>
  <c r="J12" i="9"/>
  <c r="I8" i="9"/>
  <c r="I13" i="9"/>
  <c r="K7" i="9"/>
  <c r="M16" i="9"/>
  <c r="G17" i="9"/>
  <c r="K8" i="9"/>
  <c r="K13" i="9"/>
  <c r="I7" i="9"/>
  <c r="J11" i="9"/>
  <c r="I12" i="9"/>
  <c r="K10" i="9"/>
  <c r="L15" i="9"/>
  <c r="H16" i="9"/>
  <c r="K11" i="9"/>
  <c r="I11" i="9"/>
  <c r="J6" i="9"/>
  <c r="I5" i="9"/>
  <c r="G16" i="9"/>
  <c r="F272" i="9" l="1"/>
  <c r="E13" i="9"/>
  <c r="B13" i="9" s="1"/>
  <c r="E9" i="9"/>
  <c r="B9" i="9" s="1"/>
  <c r="E16" i="9"/>
  <c r="F15" i="9"/>
  <c r="E18" i="9"/>
  <c r="B18" i="9" s="1"/>
  <c r="E12" i="9"/>
  <c r="B12" i="9" s="1"/>
  <c r="E5" i="9"/>
  <c r="B5" i="9" s="1"/>
  <c r="E17" i="9"/>
  <c r="B17" i="9" s="1"/>
  <c r="F16" i="9"/>
  <c r="E7" i="9"/>
  <c r="B7" i="9" s="1"/>
  <c r="E15" i="9"/>
  <c r="E8" i="9"/>
  <c r="B8" i="9" s="1"/>
  <c r="E11" i="9"/>
  <c r="B11" i="9" s="1"/>
  <c r="E6" i="9"/>
  <c r="B6" i="9" s="1"/>
  <c r="E10" i="9"/>
  <c r="B10" i="9" s="1"/>
  <c r="B272" i="9"/>
  <c r="F19" i="9"/>
  <c r="B16" i="9" l="1"/>
  <c r="F14" i="9"/>
  <c r="F3" i="9" s="1"/>
  <c r="E4" i="9"/>
  <c r="B15"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<sst xmlns="http://schemas.openxmlformats.org/spreadsheetml/2006/main" count="4313" uniqueCount="3393">
  <si>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</si>
  <si>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</si>
  <si>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</si>
  <si>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</si>
  <si>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</si>
  <si>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</si>
  <si>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</si>
  <si>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</si>
  <si>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</si>
  <si>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</si>
  <si>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</si>
  <si>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</si>
  <si>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</si>
  <si>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</si>
  <si>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</si>
  <si>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</si>
  <si>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</si>
  <si>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</si>
  <si>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</si>
  <si>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</si>
  <si>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</si>
  <si>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</si>
  <si>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</si>
  <si>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</si>
  <si>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</si>
  <si>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</si>
  <si>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</si>
  <si>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</si>
  <si>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</si>
  <si>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</si>
  <si>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</si>
  <si>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ELEKTROTEHNIČKA ŠKOLA SPLIT</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</si>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</sst>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9451771</v>
      </c>
      <c r="D2" s="6">
        <f>'PR-RAS'!E6</f>
        <v>10757101.960000001</v>
      </c>
      <c r="E2" s="6">
        <v>0</v>
      </c>
      <c r="F2" s="6">
        <v>0</v>
      </c>
      <c r="G2" s="7">
        <f t="shared" ref="G2:G264" si="0">(B2/1000)*(C2*1+D2*2)</f>
        <v>30965.974920000004</v>
      </c>
      <c r="H2" s="7">
        <f t="shared" ref="H2:H264" si="1">ABS(C2-ROUND(C2,0))+ABS(D2-ROUND(D2,0))</f>
        <v>3.9999999105930328E-2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8486997</v>
      </c>
      <c r="D46" s="1">
        <f>'PR-RAS'!E50</f>
        <v>9585543.6000000015</v>
      </c>
      <c r="E46" s="1">
        <v>0</v>
      </c>
      <c r="F46" s="1">
        <v>0</v>
      </c>
      <c r="G46" s="2">
        <f t="shared" si="0"/>
        <v>1244613.7890000001</v>
      </c>
      <c r="H46" s="2">
        <f t="shared" si="1"/>
        <v>0.39999999850988388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16759.060000000001</v>
      </c>
      <c r="E58" s="1">
        <v>0</v>
      </c>
      <c r="F58" s="1">
        <v>0</v>
      </c>
      <c r="G58" s="2">
        <f t="shared" si="0"/>
        <v>1910.5328400000003</v>
      </c>
      <c r="H58" s="2">
        <f t="shared" si="1"/>
        <v>6.0000000001309672E-2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16759.060000000001</v>
      </c>
      <c r="E59" s="1">
        <v>0</v>
      </c>
      <c r="F59" s="1">
        <v>0</v>
      </c>
      <c r="G59" s="2">
        <f t="shared" si="0"/>
        <v>1944.0509600000003</v>
      </c>
      <c r="H59" s="2">
        <f t="shared" si="1"/>
        <v>6.0000000001309672E-2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7974055</v>
      </c>
      <c r="D64" s="1">
        <f>'PR-RAS'!E68</f>
        <v>8777713.7300000004</v>
      </c>
      <c r="E64" s="1">
        <v>0</v>
      </c>
      <c r="F64" s="1">
        <v>0</v>
      </c>
      <c r="G64" s="2">
        <f t="shared" si="0"/>
        <v>1608357.3949800001</v>
      </c>
      <c r="H64" s="2">
        <f t="shared" si="1"/>
        <v>0.26999999955296516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7927135</v>
      </c>
      <c r="D65" s="1">
        <f>'PR-RAS'!E69</f>
        <v>8772713.7300000004</v>
      </c>
      <c r="E65" s="1">
        <v>0</v>
      </c>
      <c r="F65" s="1">
        <v>0</v>
      </c>
      <c r="G65" s="2">
        <f t="shared" si="0"/>
        <v>1630243.9974400001</v>
      </c>
      <c r="H65" s="2">
        <f t="shared" si="1"/>
        <v>0.26999999955296516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46920</v>
      </c>
      <c r="D66" s="1">
        <f>'PR-RAS'!E70</f>
        <v>5000</v>
      </c>
      <c r="E66" s="1">
        <v>0</v>
      </c>
      <c r="F66" s="1">
        <v>0</v>
      </c>
      <c r="G66" s="2">
        <f t="shared" si="0"/>
        <v>3699.8</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93816</v>
      </c>
      <c r="D70" s="1">
        <f>'PR-RAS'!E74</f>
        <v>8717.32</v>
      </c>
      <c r="E70" s="1">
        <v>0</v>
      </c>
      <c r="F70" s="1">
        <v>0</v>
      </c>
      <c r="G70" s="2">
        <f t="shared" si="0"/>
        <v>7676.2941600000004</v>
      </c>
      <c r="H70" s="2">
        <f t="shared" si="1"/>
        <v>0.31999999999970896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93816</v>
      </c>
      <c r="D71" s="1">
        <f>'PR-RAS'!E75</f>
        <v>8717.32</v>
      </c>
      <c r="E71" s="1">
        <v>0</v>
      </c>
      <c r="F71" s="1">
        <v>0</v>
      </c>
      <c r="G71" s="2">
        <f t="shared" si="0"/>
        <v>7787.5448000000006</v>
      </c>
      <c r="H71" s="2">
        <f t="shared" si="1"/>
        <v>0.31999999999970896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419126</v>
      </c>
      <c r="D73" s="1">
        <f>'PR-RAS'!E77</f>
        <v>782353.49</v>
      </c>
      <c r="E73" s="1">
        <v>0</v>
      </c>
      <c r="F73" s="1">
        <v>0</v>
      </c>
      <c r="G73" s="2">
        <f t="shared" si="0"/>
        <v>142835.97456</v>
      </c>
      <c r="H73" s="2">
        <f t="shared" si="1"/>
        <v>0.48999999999068677</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81010</v>
      </c>
      <c r="D74" s="1">
        <f>'PR-RAS'!E78</f>
        <v>151353.01999999999</v>
      </c>
      <c r="E74" s="1">
        <v>0</v>
      </c>
      <c r="F74" s="1">
        <v>0</v>
      </c>
      <c r="G74" s="2">
        <f t="shared" si="0"/>
        <v>28011.270919999995</v>
      </c>
      <c r="H74" s="2">
        <f t="shared" si="1"/>
        <v>1.9999999989522621E-2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338116</v>
      </c>
      <c r="D76" s="1">
        <f>'PR-RAS'!E80</f>
        <v>631000.47</v>
      </c>
      <c r="E76" s="1">
        <v>0</v>
      </c>
      <c r="F76" s="1">
        <v>0</v>
      </c>
      <c r="G76" s="2">
        <f t="shared" si="0"/>
        <v>120008.77049999998</v>
      </c>
      <c r="H76" s="2">
        <f t="shared" si="1"/>
        <v>0.46999999997206032</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v>
      </c>
      <c r="D78" s="1">
        <f>'PR-RAS'!E82</f>
        <v>0.35</v>
      </c>
      <c r="E78" s="1">
        <v>0</v>
      </c>
      <c r="F78" s="1">
        <v>0</v>
      </c>
      <c r="G78" s="2">
        <f t="shared" si="0"/>
        <v>0.51590000000000003</v>
      </c>
      <c r="H78" s="2">
        <f t="shared" si="1"/>
        <v>0.35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v>
      </c>
      <c r="D79" s="1">
        <f>'PR-RAS'!E83</f>
        <v>0.35</v>
      </c>
      <c r="E79" s="1">
        <v>0</v>
      </c>
      <c r="F79" s="1">
        <v>0</v>
      </c>
      <c r="G79" s="2">
        <f t="shared" si="0"/>
        <v>0.52260000000000006</v>
      </c>
      <c r="H79" s="2">
        <f t="shared" si="1"/>
        <v>0.35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v>
      </c>
      <c r="D81" s="1">
        <f>'PR-RAS'!E85</f>
        <v>0.35</v>
      </c>
      <c r="E81" s="1">
        <v>0</v>
      </c>
      <c r="F81" s="1">
        <v>0</v>
      </c>
      <c r="G81" s="2">
        <f t="shared" si="0"/>
        <v>0.53600000000000003</v>
      </c>
      <c r="H81" s="2">
        <f t="shared" si="1"/>
        <v>0.35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85900</v>
      </c>
      <c r="D102" s="1">
        <f>'PR-RAS'!E106</f>
        <v>172680.75</v>
      </c>
      <c r="E102" s="1">
        <v>0</v>
      </c>
      <c r="F102" s="1">
        <v>0</v>
      </c>
      <c r="G102" s="2">
        <f t="shared" si="0"/>
        <v>43557.411500000002</v>
      </c>
      <c r="H102" s="2">
        <f t="shared" si="1"/>
        <v>0.25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85900</v>
      </c>
      <c r="D108" s="1">
        <f>'PR-RAS'!E112</f>
        <v>172680.75</v>
      </c>
      <c r="E108" s="1">
        <v>0</v>
      </c>
      <c r="F108" s="1">
        <v>0</v>
      </c>
      <c r="G108" s="2">
        <f t="shared" si="0"/>
        <v>46144.980499999998</v>
      </c>
      <c r="H108" s="2">
        <f t="shared" si="1"/>
        <v>0.25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85900</v>
      </c>
      <c r="D113" s="1">
        <f>'PR-RAS'!E117</f>
        <v>172680.75</v>
      </c>
      <c r="E113" s="1">
        <v>0</v>
      </c>
      <c r="F113" s="1">
        <v>0</v>
      </c>
      <c r="G113" s="2">
        <f t="shared" si="0"/>
        <v>48301.288</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51604</v>
      </c>
      <c r="D120" s="1">
        <f>'PR-RAS'!E124</f>
        <v>55745</v>
      </c>
      <c r="E120" s="1">
        <v>0</v>
      </c>
      <c r="F120" s="1">
        <v>0</v>
      </c>
      <c r="G120" s="2">
        <f t="shared" si="0"/>
        <v>19408.185999999998</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43400</v>
      </c>
      <c r="D121" s="1">
        <f>'PR-RAS'!E125</f>
        <v>43820</v>
      </c>
      <c r="E121" s="1">
        <v>0</v>
      </c>
      <c r="F121" s="1">
        <v>0</v>
      </c>
      <c r="G121" s="2">
        <f t="shared" si="0"/>
        <v>15724.8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43400</v>
      </c>
      <c r="D123" s="1">
        <f>'PR-RAS'!E127</f>
        <v>43820</v>
      </c>
      <c r="E123" s="1">
        <v>0</v>
      </c>
      <c r="F123" s="1">
        <v>0</v>
      </c>
      <c r="G123" s="2">
        <f t="shared" si="0"/>
        <v>15986.88</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8204</v>
      </c>
      <c r="D124" s="1">
        <f>'PR-RAS'!E128</f>
        <v>11925</v>
      </c>
      <c r="E124" s="1">
        <v>0</v>
      </c>
      <c r="F124" s="1">
        <v>0</v>
      </c>
      <c r="G124" s="2">
        <f t="shared" si="0"/>
        <v>3942.6419999999998</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6000</v>
      </c>
      <c r="D125" s="1">
        <f>'PR-RAS'!E129</f>
        <v>11925</v>
      </c>
      <c r="E125" s="1">
        <v>0</v>
      </c>
      <c r="F125" s="1">
        <v>0</v>
      </c>
      <c r="G125" s="2">
        <f t="shared" si="0"/>
        <v>3701.4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2204</v>
      </c>
      <c r="D126" s="1">
        <f>'PR-RAS'!E130</f>
        <v>0</v>
      </c>
      <c r="E126" s="1">
        <v>0</v>
      </c>
      <c r="F126" s="1">
        <v>0</v>
      </c>
      <c r="G126" s="2">
        <f t="shared" si="0"/>
        <v>275.5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827264</v>
      </c>
      <c r="D129" s="1">
        <f>'PR-RAS'!E133</f>
        <v>943132.26</v>
      </c>
      <c r="E129" s="1">
        <v>0</v>
      </c>
      <c r="F129" s="1">
        <v>0</v>
      </c>
      <c r="G129" s="2">
        <f t="shared" si="0"/>
        <v>347331.65056000004</v>
      </c>
      <c r="H129" s="2">
        <f t="shared" si="1"/>
        <v>0.26000000000931323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827264</v>
      </c>
      <c r="D130" s="1">
        <f>'PR-RAS'!E134</f>
        <v>943132.26</v>
      </c>
      <c r="E130" s="1">
        <v>0</v>
      </c>
      <c r="F130" s="1">
        <v>0</v>
      </c>
      <c r="G130" s="2">
        <f t="shared" si="0"/>
        <v>350045.17908000003</v>
      </c>
      <c r="H130" s="2">
        <f t="shared" si="1"/>
        <v>0.26000000000931323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827264</v>
      </c>
      <c r="D131" s="1">
        <f>'PR-RAS'!E135</f>
        <v>924179.47</v>
      </c>
      <c r="E131" s="1">
        <v>0</v>
      </c>
      <c r="F131" s="1">
        <v>0</v>
      </c>
      <c r="G131" s="2">
        <f t="shared" si="0"/>
        <v>347830.98220000003</v>
      </c>
      <c r="H131" s="2">
        <f t="shared" si="1"/>
        <v>0.46999999997206032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18952.79</v>
      </c>
      <c r="E132" s="1">
        <v>0</v>
      </c>
      <c r="F132" s="1">
        <v>0</v>
      </c>
      <c r="G132" s="2">
        <f t="shared" si="0"/>
        <v>4965.6309800000008</v>
      </c>
      <c r="H132" s="2">
        <f t="shared" si="1"/>
        <v>0.20999999999912689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9383390</v>
      </c>
      <c r="D147" s="1">
        <f>'PR-RAS'!E151</f>
        <v>10600436.220000001</v>
      </c>
      <c r="E147" s="1">
        <v>0</v>
      </c>
      <c r="F147" s="1">
        <v>0</v>
      </c>
      <c r="G147" s="2">
        <f t="shared" si="0"/>
        <v>4465302.3162399996</v>
      </c>
      <c r="H147" s="2">
        <f t="shared" si="1"/>
        <v>0.22000000067055225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8325871</v>
      </c>
      <c r="D148" s="1">
        <f>'PR-RAS'!E152</f>
        <v>9351122.0500000007</v>
      </c>
      <c r="E148" s="1">
        <v>0</v>
      </c>
      <c r="F148" s="1">
        <v>0</v>
      </c>
      <c r="G148" s="2">
        <f t="shared" si="0"/>
        <v>3973132.9197</v>
      </c>
      <c r="H148" s="2">
        <f t="shared" si="1"/>
        <v>5.000000074505806E-2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6950436</v>
      </c>
      <c r="D149" s="1">
        <f>'PR-RAS'!E153</f>
        <v>7718921.4000000004</v>
      </c>
      <c r="E149" s="1">
        <v>0</v>
      </c>
      <c r="F149" s="1">
        <v>0</v>
      </c>
      <c r="G149" s="2">
        <f t="shared" si="0"/>
        <v>3313465.2623999999</v>
      </c>
      <c r="H149" s="2">
        <f t="shared" si="1"/>
        <v>0.40000000037252903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6914246</v>
      </c>
      <c r="D150" s="1">
        <f>'PR-RAS'!E154</f>
        <v>7678244.1900000004</v>
      </c>
      <c r="E150" s="1">
        <v>0</v>
      </c>
      <c r="F150" s="1">
        <v>0</v>
      </c>
      <c r="G150" s="2">
        <f t="shared" si="0"/>
        <v>3318339.4226200003</v>
      </c>
      <c r="H150" s="2">
        <f t="shared" si="1"/>
        <v>0.19000000040978193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36190</v>
      </c>
      <c r="D152" s="1">
        <f>'PR-RAS'!E156</f>
        <v>40677.21</v>
      </c>
      <c r="E152" s="1">
        <v>0</v>
      </c>
      <c r="F152" s="1">
        <v>0</v>
      </c>
      <c r="G152" s="2">
        <f t="shared" si="0"/>
        <v>17749.207419999999</v>
      </c>
      <c r="H152" s="2">
        <f t="shared" si="1"/>
        <v>0.20999999999912689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272547</v>
      </c>
      <c r="D154" s="1">
        <f>'PR-RAS'!E158</f>
        <v>377737.49</v>
      </c>
      <c r="E154" s="1">
        <v>0</v>
      </c>
      <c r="F154" s="1">
        <v>0</v>
      </c>
      <c r="G154" s="2">
        <f t="shared" si="0"/>
        <v>157287.36293999999</v>
      </c>
      <c r="H154" s="2">
        <f t="shared" si="1"/>
        <v>0.48999999999068677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1102888</v>
      </c>
      <c r="D155" s="1">
        <f>'PR-RAS'!E159</f>
        <v>1254463.1600000001</v>
      </c>
      <c r="E155" s="1">
        <v>0</v>
      </c>
      <c r="F155" s="1">
        <v>0</v>
      </c>
      <c r="G155" s="2">
        <f t="shared" si="0"/>
        <v>556219.40528000006</v>
      </c>
      <c r="H155" s="2">
        <f t="shared" si="1"/>
        <v>0.16000000014901161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1101904</v>
      </c>
      <c r="D157" s="1">
        <f>'PR-RAS'!E161</f>
        <v>1252779.31</v>
      </c>
      <c r="E157" s="1">
        <v>0</v>
      </c>
      <c r="F157" s="1">
        <v>0</v>
      </c>
      <c r="G157" s="2">
        <f t="shared" si="0"/>
        <v>562764.16872000007</v>
      </c>
      <c r="H157" s="2">
        <f t="shared" si="1"/>
        <v>0.31000000005587935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984</v>
      </c>
      <c r="D158" s="1">
        <f>'PR-RAS'!E162</f>
        <v>1683.85</v>
      </c>
      <c r="E158" s="1">
        <v>0</v>
      </c>
      <c r="F158" s="1">
        <v>0</v>
      </c>
      <c r="G158" s="2">
        <f t="shared" si="0"/>
        <v>683.21690000000001</v>
      </c>
      <c r="H158" s="2">
        <f t="shared" si="1"/>
        <v>0.15000000000009095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1028695</v>
      </c>
      <c r="D159" s="1">
        <f>'PR-RAS'!E163</f>
        <v>1199367.6600000001</v>
      </c>
      <c r="E159" s="1">
        <v>0</v>
      </c>
      <c r="F159" s="1">
        <v>0</v>
      </c>
      <c r="G159" s="2">
        <f t="shared" si="0"/>
        <v>541533.99056000006</v>
      </c>
      <c r="H159" s="2">
        <f t="shared" si="1"/>
        <v>0.33999999985098839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204120</v>
      </c>
      <c r="D160" s="1">
        <f>'PR-RAS'!E164</f>
        <v>258852.53</v>
      </c>
      <c r="E160" s="1">
        <v>0</v>
      </c>
      <c r="F160" s="1">
        <v>0</v>
      </c>
      <c r="G160" s="2">
        <f t="shared" si="0"/>
        <v>114770.18454000002</v>
      </c>
      <c r="H160" s="2">
        <f t="shared" si="1"/>
        <v>0.47000000000116415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11160</v>
      </c>
      <c r="D161" s="1">
        <f>'PR-RAS'!E165</f>
        <v>53882.71</v>
      </c>
      <c r="E161" s="1">
        <v>0</v>
      </c>
      <c r="F161" s="1">
        <v>0</v>
      </c>
      <c r="G161" s="2">
        <f t="shared" si="0"/>
        <v>19028.067200000001</v>
      </c>
      <c r="H161" s="2">
        <f t="shared" si="1"/>
        <v>0.29000000000087311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188897</v>
      </c>
      <c r="D162" s="1">
        <f>'PR-RAS'!E166</f>
        <v>196181.82</v>
      </c>
      <c r="E162" s="1">
        <v>0</v>
      </c>
      <c r="F162" s="1">
        <v>0</v>
      </c>
      <c r="G162" s="2">
        <f t="shared" si="0"/>
        <v>93582.963040000002</v>
      </c>
      <c r="H162" s="2">
        <f t="shared" si="1"/>
        <v>0.17999999999301508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4063</v>
      </c>
      <c r="D163" s="1">
        <f>'PR-RAS'!E167</f>
        <v>8344</v>
      </c>
      <c r="E163" s="1">
        <v>0</v>
      </c>
      <c r="F163" s="1">
        <v>0</v>
      </c>
      <c r="G163" s="2">
        <f t="shared" si="0"/>
        <v>3361.6620000000003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444</v>
      </c>
      <c r="E164" s="1">
        <v>0</v>
      </c>
      <c r="F164" s="1">
        <v>0</v>
      </c>
      <c r="G164" s="2">
        <f t="shared" si="0"/>
        <v>144.744</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480683</v>
      </c>
      <c r="D165" s="1">
        <f>'PR-RAS'!E169</f>
        <v>557943.41</v>
      </c>
      <c r="E165" s="1">
        <v>0</v>
      </c>
      <c r="F165" s="1">
        <v>0</v>
      </c>
      <c r="G165" s="2">
        <f t="shared" si="0"/>
        <v>261837.45048000003</v>
      </c>
      <c r="H165" s="2">
        <f t="shared" si="1"/>
        <v>0.41000000003259629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202791</v>
      </c>
      <c r="D166" s="1">
        <f>'PR-RAS'!E170</f>
        <v>242108.75</v>
      </c>
      <c r="E166" s="1">
        <v>0</v>
      </c>
      <c r="F166" s="1">
        <v>0</v>
      </c>
      <c r="G166" s="2">
        <f t="shared" si="0"/>
        <v>113356.40250000001</v>
      </c>
      <c r="H166" s="2">
        <f t="shared" si="1"/>
        <v>0.25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11654</v>
      </c>
      <c r="D167" s="1">
        <f>'PR-RAS'!E171</f>
        <v>0</v>
      </c>
      <c r="E167" s="1">
        <v>0</v>
      </c>
      <c r="F167" s="1">
        <v>0</v>
      </c>
      <c r="G167" s="2">
        <f t="shared" si="0"/>
        <v>1934.5640000000001</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124647</v>
      </c>
      <c r="D168" s="1">
        <f>'PR-RAS'!E172</f>
        <v>168705.26</v>
      </c>
      <c r="E168" s="1">
        <v>0</v>
      </c>
      <c r="F168" s="1">
        <v>0</v>
      </c>
      <c r="G168" s="2">
        <f t="shared" si="0"/>
        <v>77163.605840000004</v>
      </c>
      <c r="H168" s="2">
        <f t="shared" si="1"/>
        <v>0.26000000000931323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46505</v>
      </c>
      <c r="D169" s="1">
        <f>'PR-RAS'!E173</f>
        <v>41807.370000000003</v>
      </c>
      <c r="E169" s="1">
        <v>0</v>
      </c>
      <c r="F169" s="1">
        <v>0</v>
      </c>
      <c r="G169" s="2">
        <f t="shared" si="0"/>
        <v>21860.116320000001</v>
      </c>
      <c r="H169" s="2">
        <f t="shared" si="1"/>
        <v>0.37000000000261934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89721</v>
      </c>
      <c r="D170" s="1">
        <f>'PR-RAS'!E174</f>
        <v>101793.9</v>
      </c>
      <c r="E170" s="1">
        <v>0</v>
      </c>
      <c r="F170" s="1">
        <v>0</v>
      </c>
      <c r="G170" s="2">
        <f t="shared" si="0"/>
        <v>49569.1872</v>
      </c>
      <c r="H170" s="2">
        <f t="shared" si="1"/>
        <v>0.10000000000582077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5365</v>
      </c>
      <c r="D172" s="1">
        <f>'PR-RAS'!E176</f>
        <v>3528.13</v>
      </c>
      <c r="E172" s="1">
        <v>0</v>
      </c>
      <c r="F172" s="1">
        <v>0</v>
      </c>
      <c r="G172" s="2">
        <f t="shared" si="0"/>
        <v>2124.0354600000001</v>
      </c>
      <c r="H172" s="2">
        <f t="shared" si="1"/>
        <v>0.13000000000010914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247099</v>
      </c>
      <c r="D173" s="1">
        <f>'PR-RAS'!E177</f>
        <v>159018.76999999999</v>
      </c>
      <c r="E173" s="1">
        <v>0</v>
      </c>
      <c r="F173" s="1">
        <v>0</v>
      </c>
      <c r="G173" s="2">
        <f t="shared" si="0"/>
        <v>97203.484880000004</v>
      </c>
      <c r="H173" s="2">
        <f t="shared" si="1"/>
        <v>0.23000000001047738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7022</v>
      </c>
      <c r="D174" s="1">
        <f>'PR-RAS'!E178</f>
        <v>10133.459999999999</v>
      </c>
      <c r="E174" s="1">
        <v>0</v>
      </c>
      <c r="F174" s="1">
        <v>0</v>
      </c>
      <c r="G174" s="2">
        <f t="shared" si="0"/>
        <v>4720.9831599999998</v>
      </c>
      <c r="H174" s="2">
        <f t="shared" si="1"/>
        <v>0.45999999999912689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119899</v>
      </c>
      <c r="D175" s="1">
        <f>'PR-RAS'!E179</f>
        <v>18147.560000000001</v>
      </c>
      <c r="E175" s="1">
        <v>0</v>
      </c>
      <c r="F175" s="1">
        <v>0</v>
      </c>
      <c r="G175" s="2">
        <f t="shared" si="0"/>
        <v>27177.776879999998</v>
      </c>
      <c r="H175" s="2">
        <f t="shared" si="1"/>
        <v>0.43999999999869033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50318</v>
      </c>
      <c r="D177" s="1">
        <f>'PR-RAS'!E181</f>
        <v>54518.75</v>
      </c>
      <c r="E177" s="1">
        <v>0</v>
      </c>
      <c r="F177" s="1">
        <v>0</v>
      </c>
      <c r="G177" s="2">
        <f t="shared" si="0"/>
        <v>28046.567999999999</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5250</v>
      </c>
      <c r="D178" s="1">
        <f>'PR-RAS'!E182</f>
        <v>8062.5</v>
      </c>
      <c r="E178" s="1">
        <v>0</v>
      </c>
      <c r="F178" s="1">
        <v>0</v>
      </c>
      <c r="G178" s="2">
        <f t="shared" si="0"/>
        <v>3783.375</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14460</v>
      </c>
      <c r="D179" s="1">
        <f>'PR-RAS'!E183</f>
        <v>32092.5</v>
      </c>
      <c r="E179" s="1">
        <v>0</v>
      </c>
      <c r="F179" s="1">
        <v>0</v>
      </c>
      <c r="G179" s="2">
        <f t="shared" si="0"/>
        <v>13998.81</v>
      </c>
      <c r="H179" s="2">
        <f t="shared" si="1"/>
        <v>0.5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4834</v>
      </c>
      <c r="D180" s="1">
        <f>'PR-RAS'!E184</f>
        <v>14868.97</v>
      </c>
      <c r="E180" s="1">
        <v>0</v>
      </c>
      <c r="F180" s="1">
        <v>0</v>
      </c>
      <c r="G180" s="2">
        <f t="shared" si="0"/>
        <v>6188.3772600000002</v>
      </c>
      <c r="H180" s="2">
        <f t="shared" si="1"/>
        <v>3.0000000000654836E-2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35646</v>
      </c>
      <c r="D181" s="1">
        <f>'PR-RAS'!E185</f>
        <v>14974.28</v>
      </c>
      <c r="E181" s="1">
        <v>0</v>
      </c>
      <c r="F181" s="1">
        <v>0</v>
      </c>
      <c r="G181" s="2">
        <f t="shared" si="0"/>
        <v>11807.020799999998</v>
      </c>
      <c r="H181" s="2">
        <f t="shared" si="1"/>
        <v>0.28000000000065484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9670</v>
      </c>
      <c r="D182" s="1">
        <f>'PR-RAS'!E186</f>
        <v>6220.75</v>
      </c>
      <c r="E182" s="1">
        <v>0</v>
      </c>
      <c r="F182" s="1">
        <v>0</v>
      </c>
      <c r="G182" s="2">
        <f t="shared" si="0"/>
        <v>4002.1814999999997</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600</v>
      </c>
      <c r="D183" s="1">
        <f>'PR-RAS'!E187</f>
        <v>7800</v>
      </c>
      <c r="E183" s="1">
        <v>0</v>
      </c>
      <c r="F183" s="1">
        <v>0</v>
      </c>
      <c r="G183" s="2">
        <f t="shared" si="0"/>
        <v>2948.4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96193</v>
      </c>
      <c r="D184" s="1">
        <f>'PR-RAS'!E188</f>
        <v>215752.95</v>
      </c>
      <c r="E184" s="1">
        <v>0</v>
      </c>
      <c r="F184" s="1">
        <v>0</v>
      </c>
      <c r="G184" s="2">
        <f t="shared" si="0"/>
        <v>96568.898700000005</v>
      </c>
      <c r="H184" s="2">
        <f t="shared" si="1"/>
        <v>4.9999999988358468E-2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3100</v>
      </c>
      <c r="D185" s="1">
        <f>'PR-RAS'!E189</f>
        <v>1720</v>
      </c>
      <c r="E185" s="1">
        <v>0</v>
      </c>
      <c r="F185" s="1">
        <v>0</v>
      </c>
      <c r="G185" s="2">
        <f t="shared" si="0"/>
        <v>1203.3599999999999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18880</v>
      </c>
      <c r="D186" s="1">
        <f>'PR-RAS'!E190</f>
        <v>18720</v>
      </c>
      <c r="E186" s="1">
        <v>0</v>
      </c>
      <c r="F186" s="1">
        <v>0</v>
      </c>
      <c r="G186" s="2">
        <f t="shared" si="0"/>
        <v>10419.200000000001</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8277</v>
      </c>
      <c r="D187" s="1">
        <f>'PR-RAS'!E191</f>
        <v>9153.9500000000007</v>
      </c>
      <c r="E187" s="1">
        <v>0</v>
      </c>
      <c r="F187" s="1">
        <v>0</v>
      </c>
      <c r="G187" s="2">
        <f t="shared" si="0"/>
        <v>4944.7914000000001</v>
      </c>
      <c r="H187" s="2">
        <f t="shared" si="1"/>
        <v>4.9999999999272404E-2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250</v>
      </c>
      <c r="D188" s="1">
        <f>'PR-RAS'!E192</f>
        <v>250</v>
      </c>
      <c r="E188" s="1">
        <v>0</v>
      </c>
      <c r="F188" s="1">
        <v>0</v>
      </c>
      <c r="G188" s="2">
        <f t="shared" si="0"/>
        <v>140.25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26795</v>
      </c>
      <c r="D189" s="1">
        <f>'PR-RAS'!E193</f>
        <v>33775</v>
      </c>
      <c r="E189" s="1">
        <v>0</v>
      </c>
      <c r="F189" s="1">
        <v>0</v>
      </c>
      <c r="G189" s="2">
        <f t="shared" si="0"/>
        <v>17736.86</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28900</v>
      </c>
      <c r="D190" s="1">
        <f>'PR-RAS'!E194</f>
        <v>43460.75</v>
      </c>
      <c r="E190" s="1">
        <v>0</v>
      </c>
      <c r="F190" s="1">
        <v>0</v>
      </c>
      <c r="G190" s="2">
        <f t="shared" si="0"/>
        <v>21890.263500000001</v>
      </c>
      <c r="H190" s="2">
        <f t="shared" si="1"/>
        <v>0.25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9991</v>
      </c>
      <c r="D191" s="1">
        <f>'PR-RAS'!E195</f>
        <v>108673.25</v>
      </c>
      <c r="E191" s="1">
        <v>0</v>
      </c>
      <c r="F191" s="1">
        <v>0</v>
      </c>
      <c r="G191" s="2">
        <f t="shared" si="0"/>
        <v>43194.125</v>
      </c>
      <c r="H191" s="2">
        <f t="shared" si="1"/>
        <v>0.25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28824</v>
      </c>
      <c r="D192" s="1">
        <f>'PR-RAS'!E196</f>
        <v>49946.51</v>
      </c>
      <c r="E192" s="1">
        <v>0</v>
      </c>
      <c r="F192" s="1">
        <v>0</v>
      </c>
      <c r="G192" s="2">
        <f t="shared" si="0"/>
        <v>24584.950820000002</v>
      </c>
      <c r="H192" s="2">
        <f t="shared" si="1"/>
        <v>0.48999999999796273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28824</v>
      </c>
      <c r="D206" s="1">
        <f>'PR-RAS'!E210</f>
        <v>49946.51</v>
      </c>
      <c r="E206" s="1">
        <v>0</v>
      </c>
      <c r="F206" s="1">
        <v>0</v>
      </c>
      <c r="G206" s="2">
        <f t="shared" si="0"/>
        <v>26386.989099999999</v>
      </c>
      <c r="H206" s="2">
        <f t="shared" si="1"/>
        <v>0.48999999999796273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8026</v>
      </c>
      <c r="D207" s="1">
        <f>'PR-RAS'!E211</f>
        <v>8670.1200000000008</v>
      </c>
      <c r="E207" s="1">
        <v>0</v>
      </c>
      <c r="F207" s="1">
        <v>0</v>
      </c>
      <c r="G207" s="2">
        <f t="shared" si="0"/>
        <v>5225.4454400000004</v>
      </c>
      <c r="H207" s="2">
        <f t="shared" si="1"/>
        <v>0.12000000000080036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20798</v>
      </c>
      <c r="D209" s="1">
        <f>'PR-RAS'!E213</f>
        <v>41068.74</v>
      </c>
      <c r="E209" s="1">
        <v>0</v>
      </c>
      <c r="F209" s="1">
        <v>0</v>
      </c>
      <c r="G209" s="2">
        <f t="shared" si="0"/>
        <v>21410.579839999999</v>
      </c>
      <c r="H209" s="2">
        <f t="shared" si="1"/>
        <v>0.26000000000203727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207.65</v>
      </c>
      <c r="E210" s="1">
        <v>0</v>
      </c>
      <c r="F210" s="1">
        <v>0</v>
      </c>
      <c r="G210" s="2">
        <f t="shared" si="0"/>
        <v>86.797699999999992</v>
      </c>
      <c r="H210" s="2">
        <f t="shared" si="1"/>
        <v>0.34999999999999432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9383390</v>
      </c>
      <c r="D285" s="1">
        <f>'PR-RAS'!E289</f>
        <v>10600436.220000001</v>
      </c>
      <c r="E285" s="1">
        <v>0</v>
      </c>
      <c r="F285" s="1">
        <v>0</v>
      </c>
      <c r="G285" s="2">
        <f t="shared" si="8"/>
        <v>8685930.5329599995</v>
      </c>
      <c r="H285" s="2">
        <f t="shared" si="9"/>
        <v>0.22000000067055225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68381</v>
      </c>
      <c r="D286" s="1">
        <f>'PR-RAS'!E290</f>
        <v>156665.74000000022</v>
      </c>
      <c r="E286" s="1">
        <v>0</v>
      </c>
      <c r="F286" s="1">
        <v>0</v>
      </c>
      <c r="G286" s="2">
        <f t="shared" si="8"/>
        <v>108788.05680000012</v>
      </c>
      <c r="H286" s="2">
        <f t="shared" si="9"/>
        <v>0.25999999977648258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5279</v>
      </c>
      <c r="D288" s="1">
        <f>'PR-RAS'!E292</f>
        <v>0</v>
      </c>
      <c r="E288" s="1">
        <v>0</v>
      </c>
      <c r="F288" s="1">
        <v>0</v>
      </c>
      <c r="G288" s="2">
        <f t="shared" si="8"/>
        <v>1515.0729999999999</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38164.370000000003</v>
      </c>
      <c r="E289" s="1">
        <v>0</v>
      </c>
      <c r="F289" s="1">
        <v>0</v>
      </c>
      <c r="G289" s="2">
        <f t="shared" si="8"/>
        <v>21982.67712</v>
      </c>
      <c r="H289" s="2">
        <f t="shared" si="9"/>
        <v>0.37000000000261934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4700</v>
      </c>
      <c r="D291" s="1">
        <f>'PR-RAS'!E295</f>
        <v>3163</v>
      </c>
      <c r="E291" s="1">
        <v>0</v>
      </c>
      <c r="F291" s="1">
        <v>0</v>
      </c>
      <c r="G291" s="2">
        <f t="shared" si="8"/>
        <v>3197.54</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111824</v>
      </c>
      <c r="D345" s="1">
        <f>'PR-RAS'!E350</f>
        <v>146583.71</v>
      </c>
      <c r="E345" s="1">
        <v>0</v>
      </c>
      <c r="F345" s="1">
        <v>0</v>
      </c>
      <c r="G345" s="2">
        <f t="shared" si="8"/>
        <v>139317.04848</v>
      </c>
      <c r="H345" s="2">
        <f t="shared" si="9"/>
        <v>0.29000000000814907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111824</v>
      </c>
      <c r="D358" s="1">
        <f>'PR-RAS'!E363</f>
        <v>146583.71</v>
      </c>
      <c r="E358" s="1">
        <v>0</v>
      </c>
      <c r="F358" s="1">
        <v>0</v>
      </c>
      <c r="G358" s="2">
        <f t="shared" si="8"/>
        <v>144581.93693999999</v>
      </c>
      <c r="H358" s="2">
        <f t="shared" si="9"/>
        <v>0.29000000000814907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100271</v>
      </c>
      <c r="D364" s="1">
        <f>'PR-RAS'!E369</f>
        <v>135920.69</v>
      </c>
      <c r="E364" s="1">
        <v>0</v>
      </c>
      <c r="F364" s="1">
        <v>0</v>
      </c>
      <c r="G364" s="2">
        <f t="shared" si="8"/>
        <v>135076.79394</v>
      </c>
      <c r="H364" s="2">
        <f t="shared" si="9"/>
        <v>0.30999999999767169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77275</v>
      </c>
      <c r="D365" s="1">
        <f>'PR-RAS'!E370</f>
        <v>135920.69</v>
      </c>
      <c r="E365" s="1">
        <v>0</v>
      </c>
      <c r="F365" s="1">
        <v>0</v>
      </c>
      <c r="G365" s="2">
        <f t="shared" si="8"/>
        <v>127078.36232</v>
      </c>
      <c r="H365" s="2">
        <f t="shared" si="9"/>
        <v>0.30999999999767169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1839</v>
      </c>
      <c r="D366" s="1">
        <f>'PR-RAS'!E371</f>
        <v>0</v>
      </c>
      <c r="E366" s="1">
        <v>0</v>
      </c>
      <c r="F366" s="1">
        <v>0</v>
      </c>
      <c r="G366" s="2">
        <f t="shared" si="8"/>
        <v>671.23500000000001</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21157</v>
      </c>
      <c r="D367" s="1">
        <f>'PR-RAS'!E372</f>
        <v>0</v>
      </c>
      <c r="E367" s="1">
        <v>0</v>
      </c>
      <c r="F367" s="1">
        <v>0</v>
      </c>
      <c r="G367" s="2">
        <f t="shared" si="8"/>
        <v>7743.4619999999995</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3899</v>
      </c>
      <c r="D373" s="1">
        <f>'PR-RAS'!E378</f>
        <v>2658</v>
      </c>
      <c r="E373" s="1">
        <v>0</v>
      </c>
      <c r="F373" s="1">
        <v>0</v>
      </c>
      <c r="G373" s="2">
        <f t="shared" si="8"/>
        <v>3427.98</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3899</v>
      </c>
      <c r="D374" s="1">
        <f>'PR-RAS'!E379</f>
        <v>2658</v>
      </c>
      <c r="E374" s="1">
        <v>0</v>
      </c>
      <c r="F374" s="1">
        <v>0</v>
      </c>
      <c r="G374" s="2">
        <f t="shared" si="8"/>
        <v>3437.1950000000002</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7654</v>
      </c>
      <c r="D378" s="1">
        <f>'PR-RAS'!E383</f>
        <v>8005.02</v>
      </c>
      <c r="E378" s="1">
        <v>0</v>
      </c>
      <c r="F378" s="1">
        <v>0</v>
      </c>
      <c r="G378" s="2">
        <f t="shared" si="8"/>
        <v>8921.3430800000006</v>
      </c>
      <c r="H378" s="2">
        <f t="shared" si="9"/>
        <v>2.0000000000436557E-2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7654</v>
      </c>
      <c r="D379" s="1">
        <f>'PR-RAS'!E384</f>
        <v>8005.02</v>
      </c>
      <c r="E379" s="1">
        <v>0</v>
      </c>
      <c r="F379" s="1">
        <v>0</v>
      </c>
      <c r="G379" s="2">
        <f t="shared" si="8"/>
        <v>8945.0071200000002</v>
      </c>
      <c r="H379" s="2">
        <f t="shared" si="9"/>
        <v>2.0000000000436557E-2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111824</v>
      </c>
      <c r="D403" s="1">
        <f>'PR-RAS'!E408</f>
        <v>146583.71</v>
      </c>
      <c r="E403" s="1">
        <v>0</v>
      </c>
      <c r="F403" s="1">
        <v>0</v>
      </c>
      <c r="G403" s="2">
        <f t="shared" si="8"/>
        <v>162806.55084000001</v>
      </c>
      <c r="H403" s="2">
        <f t="shared" si="9"/>
        <v>0.29000000000814907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9451771</v>
      </c>
      <c r="D407" s="1">
        <f>'PR-RAS'!E412</f>
        <v>10757101.960000001</v>
      </c>
      <c r="E407" s="1">
        <v>0</v>
      </c>
      <c r="F407" s="1">
        <v>0</v>
      </c>
      <c r="G407" s="2">
        <f t="shared" si="8"/>
        <v>12572185.817520002</v>
      </c>
      <c r="H407" s="2">
        <f t="shared" si="9"/>
        <v>3.9999999105930328E-2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9495214</v>
      </c>
      <c r="D408" s="1">
        <f>'PR-RAS'!E413</f>
        <v>10747019.930000002</v>
      </c>
      <c r="E408" s="1">
        <v>0</v>
      </c>
      <c r="F408" s="1">
        <v>0</v>
      </c>
      <c r="G408" s="2">
        <f t="shared" si="8"/>
        <v>12612626.32102</v>
      </c>
      <c r="H408" s="2">
        <f t="shared" si="9"/>
        <v>6.9999998435378075E-2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10082.029999999329</v>
      </c>
      <c r="E409" s="1">
        <v>0</v>
      </c>
      <c r="F409" s="1">
        <v>0</v>
      </c>
      <c r="G409" s="2">
        <f t="shared" si="8"/>
        <v>8226.9364799994528</v>
      </c>
      <c r="H409" s="2">
        <f t="shared" si="9"/>
        <v>2.9999999329447746E-2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43443</v>
      </c>
      <c r="D410" s="1">
        <f>'PR-RAS'!E415</f>
        <v>0</v>
      </c>
      <c r="E410" s="1">
        <v>0</v>
      </c>
      <c r="F410" s="1">
        <v>0</v>
      </c>
      <c r="G410" s="2">
        <f t="shared" si="8"/>
        <v>17768.186999999998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5279</v>
      </c>
      <c r="D411" s="1">
        <f>'PR-RAS'!E416</f>
        <v>0</v>
      </c>
      <c r="E411" s="1">
        <v>0</v>
      </c>
      <c r="F411" s="1">
        <v>0</v>
      </c>
      <c r="G411" s="2">
        <f t="shared" si="8"/>
        <v>2164.39</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38164.370000000003</v>
      </c>
      <c r="E412" s="1">
        <v>0</v>
      </c>
      <c r="F412" s="1">
        <v>0</v>
      </c>
      <c r="G412" s="2">
        <f t="shared" si="8"/>
        <v>31371.112140000001</v>
      </c>
      <c r="H412" s="2">
        <f t="shared" si="9"/>
        <v>0.37000000000261934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9451771</v>
      </c>
      <c r="D633" s="1">
        <f>'PR-RAS'!E639</f>
        <v>10757101.960000001</v>
      </c>
      <c r="E633" s="1">
        <v>0</v>
      </c>
      <c r="F633" s="1">
        <v>0</v>
      </c>
      <c r="G633" s="2">
        <f t="shared" si="10"/>
        <v>19570496.149440002</v>
      </c>
      <c r="H633" s="2">
        <f t="shared" si="11"/>
        <v>3.9999999105930328E-2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9495214</v>
      </c>
      <c r="D634" s="1">
        <f>'PR-RAS'!E640</f>
        <v>10747019.930000002</v>
      </c>
      <c r="E634" s="1">
        <v>0</v>
      </c>
      <c r="F634" s="1">
        <v>0</v>
      </c>
      <c r="G634" s="2">
        <f t="shared" si="10"/>
        <v>19616197.693380002</v>
      </c>
      <c r="H634" s="2">
        <f t="shared" si="11"/>
        <v>6.9999998435378075E-2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10082.029999999329</v>
      </c>
      <c r="E635" s="1">
        <v>0</v>
      </c>
      <c r="F635" s="1">
        <v>0</v>
      </c>
      <c r="G635" s="2">
        <f t="shared" si="10"/>
        <v>12784.014039999151</v>
      </c>
      <c r="H635" s="2">
        <f t="shared" si="11"/>
        <v>2.9999999329447746E-2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43443</v>
      </c>
      <c r="D636" s="1">
        <f>'PR-RAS'!E642</f>
        <v>0</v>
      </c>
      <c r="E636" s="1">
        <v>0</v>
      </c>
      <c r="F636" s="1">
        <v>0</v>
      </c>
      <c r="G636" s="2">
        <f t="shared" si="10"/>
        <v>27586.305</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5279</v>
      </c>
      <c r="D637" s="1">
        <f>'PR-RAS'!E643</f>
        <v>0</v>
      </c>
      <c r="E637" s="1">
        <v>0</v>
      </c>
      <c r="F637" s="1">
        <v>0</v>
      </c>
      <c r="G637" s="2">
        <f t="shared" si="10"/>
        <v>3357.444</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38164.370000000003</v>
      </c>
      <c r="E638" s="1">
        <v>0</v>
      </c>
      <c r="F638" s="1">
        <v>0</v>
      </c>
      <c r="G638" s="2">
        <f t="shared" si="10"/>
        <v>48621.407380000004</v>
      </c>
      <c r="H638" s="2">
        <f t="shared" si="11"/>
        <v>0.37000000000261934</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38164</v>
      </c>
      <c r="D640" s="1">
        <f>'PR-RAS'!E646</f>
        <v>28082.340000000673</v>
      </c>
      <c r="E640" s="1">
        <v>0</v>
      </c>
      <c r="F640" s="1">
        <v>0</v>
      </c>
      <c r="G640" s="2">
        <f t="shared" si="10"/>
        <v>60276.026520000858</v>
      </c>
      <c r="H640" s="2">
        <f t="shared" si="11"/>
        <v>0.3400000006731716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658895</v>
      </c>
      <c r="D641" s="1">
        <f>'PR-RAS'!E647</f>
        <v>758001.78</v>
      </c>
      <c r="E641" s="1">
        <v>0</v>
      </c>
      <c r="F641" s="1">
        <v>0</v>
      </c>
      <c r="G641" s="2">
        <f t="shared" si="10"/>
        <v>1391935.0784</v>
      </c>
      <c r="H641" s="2">
        <f t="shared" si="11"/>
        <v>0.21999999997206032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145235</v>
      </c>
      <c r="D642" s="1">
        <f>'PR-RAS'!E649</f>
        <v>134260.88</v>
      </c>
      <c r="E642" s="1">
        <v>0</v>
      </c>
      <c r="F642" s="1">
        <v>0</v>
      </c>
      <c r="G642" s="2">
        <f t="shared" si="10"/>
        <v>265218.08316000004</v>
      </c>
      <c r="H642" s="2">
        <f t="shared" si="11"/>
        <v>0.11999999999534339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1420852</v>
      </c>
      <c r="D643" s="1">
        <f>'PR-RAS'!E650</f>
        <v>1961517.13</v>
      </c>
      <c r="E643" s="1">
        <v>0</v>
      </c>
      <c r="F643" s="1">
        <v>0</v>
      </c>
      <c r="G643" s="2">
        <f t="shared" si="10"/>
        <v>3430774.9789200001</v>
      </c>
      <c r="H643" s="2">
        <f t="shared" si="11"/>
        <v>0.12999999988824129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1431826</v>
      </c>
      <c r="D644" s="1">
        <f>'PR-RAS'!E651</f>
        <v>1926631.81</v>
      </c>
      <c r="E644" s="1">
        <v>0</v>
      </c>
      <c r="F644" s="1">
        <v>0</v>
      </c>
      <c r="G644" s="2">
        <f t="shared" si="10"/>
        <v>3398312.6256600004</v>
      </c>
      <c r="H644" s="2">
        <f t="shared" si="11"/>
        <v>0.18999999994412065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134261</v>
      </c>
      <c r="D645" s="1">
        <f>'PR-RAS'!E652</f>
        <v>169146.19999999972</v>
      </c>
      <c r="E645" s="1">
        <v>0</v>
      </c>
      <c r="F645" s="1">
        <v>0</v>
      </c>
      <c r="G645" s="2">
        <f t="shared" si="10"/>
        <v>304324.38959999965</v>
      </c>
      <c r="H645" s="2">
        <f t="shared" si="11"/>
        <v>0.19999999972060323</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63</v>
      </c>
      <c r="D647" s="1">
        <f>'PR-RAS'!E654</f>
        <v>66</v>
      </c>
      <c r="E647" s="1">
        <v>0</v>
      </c>
      <c r="F647" s="1">
        <v>0</v>
      </c>
      <c r="G647" s="2">
        <f t="shared" si="10"/>
        <v>125.97</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54</v>
      </c>
      <c r="D649" s="1">
        <f>'PR-RAS'!E656</f>
        <v>58</v>
      </c>
      <c r="E649" s="1">
        <v>0</v>
      </c>
      <c r="F649" s="1">
        <v>0</v>
      </c>
      <c r="G649" s="2">
        <f t="shared" si="10"/>
        <v>110.16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16759.060000000001</v>
      </c>
      <c r="E662" s="1">
        <v>0</v>
      </c>
      <c r="F662" s="1">
        <v>0</v>
      </c>
      <c r="G662" s="2">
        <f t="shared" si="10"/>
        <v>22155.477320000002</v>
      </c>
      <c r="H662" s="2">
        <f t="shared" si="11"/>
        <v>6.0000000001309672E-2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7927135</v>
      </c>
      <c r="D668" s="1">
        <f>'PR-RAS'!E675</f>
        <v>8772713.7300000004</v>
      </c>
      <c r="E668" s="1">
        <v>0</v>
      </c>
      <c r="F668" s="1">
        <v>0</v>
      </c>
      <c r="G668" s="2">
        <f t="shared" si="10"/>
        <v>16990199.16082</v>
      </c>
      <c r="H668" s="2">
        <f t="shared" si="11"/>
        <v>0.26999999955296516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46920</v>
      </c>
      <c r="D670" s="1">
        <f>'PR-RAS'!E677</f>
        <v>5000</v>
      </c>
      <c r="E670" s="1">
        <v>0</v>
      </c>
      <c r="F670" s="1">
        <v>0</v>
      </c>
      <c r="G670" s="2">
        <f t="shared" si="10"/>
        <v>38079.480000000003</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93816</v>
      </c>
      <c r="D690" s="1">
        <f>'PR-RAS'!E697</f>
        <v>8717.32</v>
      </c>
      <c r="E690" s="1">
        <v>0</v>
      </c>
      <c r="F690" s="1">
        <v>0</v>
      </c>
      <c r="G690" s="2">
        <f t="shared" si="10"/>
        <v>76651.690959999993</v>
      </c>
      <c r="H690" s="2">
        <f t="shared" si="11"/>
        <v>0.31999999999970896</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3000</v>
      </c>
      <c r="E703" s="1">
        <v>0</v>
      </c>
      <c r="F703" s="1">
        <v>0</v>
      </c>
      <c r="G703" s="2">
        <f t="shared" si="10"/>
        <v>4212</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10466</v>
      </c>
      <c r="D710" s="1">
        <f>'PR-RAS'!E717</f>
        <v>27708.18</v>
      </c>
      <c r="E710" s="1">
        <v>0</v>
      </c>
      <c r="F710" s="1">
        <v>0</v>
      </c>
      <c r="G710" s="2">
        <f t="shared" si="10"/>
        <v>46710.593239999995</v>
      </c>
      <c r="H710" s="2">
        <f t="shared" si="11"/>
        <v>0.18000000000029104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188897</v>
      </c>
      <c r="D711" s="1">
        <f>'PR-RAS'!E718</f>
        <v>196181.82</v>
      </c>
      <c r="E711" s="1">
        <v>0</v>
      </c>
      <c r="F711" s="1">
        <v>0</v>
      </c>
      <c r="G711" s="2">
        <f t="shared" si="10"/>
        <v>412695.05439999996</v>
      </c>
      <c r="H711" s="2">
        <f t="shared" si="11"/>
        <v>0.17999999999301508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11500</v>
      </c>
      <c r="D713" s="1">
        <f>'PR-RAS'!E720</f>
        <v>21600</v>
      </c>
      <c r="E713" s="1">
        <v>0</v>
      </c>
      <c r="F713" s="1">
        <v>0</v>
      </c>
      <c r="G713" s="2">
        <f t="shared" si="10"/>
        <v>38946.400000000001</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1396</v>
      </c>
      <c r="D715" s="1">
        <f>'PR-RAS'!E722</f>
        <v>13931.47</v>
      </c>
      <c r="E715" s="1">
        <v>0</v>
      </c>
      <c r="F715" s="1">
        <v>0</v>
      </c>
      <c r="G715" s="2">
        <f t="shared" si="10"/>
        <v>20890.883159999998</v>
      </c>
      <c r="H715" s="2">
        <f t="shared" si="11"/>
        <v>0.46999999999934516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4889507</v>
      </c>
      <c r="D984" s="6">
        <f>BILANCA!E6</f>
        <v>4820657.4899999993</v>
      </c>
      <c r="E984" s="6">
        <v>0</v>
      </c>
      <c r="F984" s="6">
        <v>0</v>
      </c>
      <c r="G984" s="7">
        <f t="shared" ref="G984:G1241" si="22">B984/1000*C984+B984/500*D984</f>
        <v>14530.821980000001</v>
      </c>
      <c r="H984" s="7">
        <f t="shared" si="19"/>
        <v>0.48999999929219484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4029205</v>
      </c>
      <c r="D985" s="1">
        <f>BILANCA!E7</f>
        <v>3865765.8099999996</v>
      </c>
      <c r="E985" s="1">
        <v>0</v>
      </c>
      <c r="F985" s="1">
        <v>0</v>
      </c>
      <c r="G985" s="2">
        <f t="shared" si="22"/>
        <v>23521.473239999999</v>
      </c>
      <c r="H985" s="2">
        <f t="shared" si="19"/>
        <v>0.19000000040978193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4029205</v>
      </c>
      <c r="D990" s="1">
        <f>BILANCA!E12</f>
        <v>3865765.8099999996</v>
      </c>
      <c r="E990" s="1">
        <v>0</v>
      </c>
      <c r="F990" s="1">
        <v>0</v>
      </c>
      <c r="G990" s="2">
        <f t="shared" si="22"/>
        <v>82325.156340000001</v>
      </c>
      <c r="H990" s="2">
        <f t="shared" si="19"/>
        <v>0.19000000040978193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3763318</v>
      </c>
      <c r="D991" s="1">
        <f>BILANCA!E13</f>
        <v>3617895.169999999</v>
      </c>
      <c r="E991" s="1">
        <v>0</v>
      </c>
      <c r="F991" s="1">
        <v>0</v>
      </c>
      <c r="G991" s="2">
        <f t="shared" si="22"/>
        <v>87992.866719999991</v>
      </c>
      <c r="H991" s="2">
        <f t="shared" si="19"/>
        <v>0.16999999899417162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11633847</v>
      </c>
      <c r="D993" s="1">
        <f>BILANCA!E15</f>
        <v>11633846.869999999</v>
      </c>
      <c r="E993" s="1">
        <v>0</v>
      </c>
      <c r="F993" s="1">
        <v>0</v>
      </c>
      <c r="G993" s="2">
        <f t="shared" si="22"/>
        <v>349015.40740000003</v>
      </c>
      <c r="H993" s="2">
        <f t="shared" si="19"/>
        <v>0.13000000081956387</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7870529</v>
      </c>
      <c r="D996" s="1">
        <f>BILANCA!E18</f>
        <v>8015951.7000000002</v>
      </c>
      <c r="E996" s="1">
        <v>0</v>
      </c>
      <c r="F996" s="1">
        <v>0</v>
      </c>
      <c r="G996" s="2">
        <f t="shared" si="22"/>
        <v>310731.62119999999</v>
      </c>
      <c r="H996" s="2">
        <f t="shared" si="19"/>
        <v>0.29999999981373549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233733</v>
      </c>
      <c r="D997" s="1">
        <f>BILANCA!E19</f>
        <v>223405.28000000026</v>
      </c>
      <c r="E997" s="1">
        <v>0</v>
      </c>
      <c r="F997" s="1">
        <v>0</v>
      </c>
      <c r="G997" s="2">
        <f t="shared" si="22"/>
        <v>9527.6098400000083</v>
      </c>
      <c r="H997" s="2">
        <f t="shared" si="19"/>
        <v>0.28000000026077032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1706859</v>
      </c>
      <c r="D998" s="1">
        <f>BILANCA!E20</f>
        <v>1797720.53</v>
      </c>
      <c r="E998" s="1">
        <v>0</v>
      </c>
      <c r="F998" s="1">
        <v>0</v>
      </c>
      <c r="G998" s="2">
        <f t="shared" si="22"/>
        <v>79534.500899999999</v>
      </c>
      <c r="H998" s="2">
        <f t="shared" si="19"/>
        <v>0.46999999997206032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44787</v>
      </c>
      <c r="D999" s="1">
        <f>BILANCA!E21</f>
        <v>44147.8</v>
      </c>
      <c r="E999" s="1">
        <v>0</v>
      </c>
      <c r="F999" s="1">
        <v>0</v>
      </c>
      <c r="G999" s="2">
        <f t="shared" si="22"/>
        <v>2129.3216000000002</v>
      </c>
      <c r="H999" s="2">
        <f t="shared" si="19"/>
        <v>0.19999999999708962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135581</v>
      </c>
      <c r="D1000" s="1">
        <f>BILANCA!E22</f>
        <v>125780.65</v>
      </c>
      <c r="E1000" s="1">
        <v>0</v>
      </c>
      <c r="F1000" s="1">
        <v>0</v>
      </c>
      <c r="G1000" s="2">
        <f t="shared" si="22"/>
        <v>6581.4190999999992</v>
      </c>
      <c r="H1000" s="2">
        <f t="shared" si="19"/>
        <v>0.35000000000582077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3063494</v>
      </c>
      <c r="D1002" s="1">
        <f>BILANCA!E24</f>
        <v>3063493.97</v>
      </c>
      <c r="E1002" s="1">
        <v>0</v>
      </c>
      <c r="F1002" s="1">
        <v>0</v>
      </c>
      <c r="G1002" s="2">
        <f t="shared" si="22"/>
        <v>174619.15685999999</v>
      </c>
      <c r="H1002" s="2">
        <f t="shared" si="19"/>
        <v>2.9999999795109034E-2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8581</v>
      </c>
      <c r="D1004" s="1">
        <f>BILANCA!E26</f>
        <v>8581.1200000000008</v>
      </c>
      <c r="E1004" s="1">
        <v>0</v>
      </c>
      <c r="F1004" s="1">
        <v>0</v>
      </c>
      <c r="G1004" s="2">
        <f t="shared" si="22"/>
        <v>540.60804000000007</v>
      </c>
      <c r="H1004" s="2">
        <f t="shared" si="19"/>
        <v>0.12000000000080036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4725569</v>
      </c>
      <c r="D1006" s="1">
        <f>BILANCA!E28</f>
        <v>4816318.79</v>
      </c>
      <c r="E1006" s="1">
        <v>0</v>
      </c>
      <c r="F1006" s="1">
        <v>0</v>
      </c>
      <c r="G1006" s="2">
        <f t="shared" si="22"/>
        <v>330238.75133999996</v>
      </c>
      <c r="H1006" s="2">
        <f t="shared" si="19"/>
        <v>0.2099999999627471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3655</v>
      </c>
      <c r="D1007" s="1">
        <f>BILANCA!E29</f>
        <v>3167.93</v>
      </c>
      <c r="E1007" s="1">
        <v>0</v>
      </c>
      <c r="F1007" s="1">
        <v>0</v>
      </c>
      <c r="G1007" s="2">
        <f t="shared" si="22"/>
        <v>239.78064000000001</v>
      </c>
      <c r="H1007" s="2">
        <f t="shared" si="19"/>
        <v>7.0000000000163709E-2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3899</v>
      </c>
      <c r="D1008" s="1">
        <f>BILANCA!E30</f>
        <v>6557</v>
      </c>
      <c r="E1008" s="1">
        <v>0</v>
      </c>
      <c r="F1008" s="1">
        <v>0</v>
      </c>
      <c r="G1008" s="2">
        <f t="shared" si="22"/>
        <v>425.32500000000005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244</v>
      </c>
      <c r="D1012" s="1">
        <f>BILANCA!E34</f>
        <v>3389.07</v>
      </c>
      <c r="E1012" s="1">
        <v>0</v>
      </c>
      <c r="F1012" s="1">
        <v>0</v>
      </c>
      <c r="G1012" s="2">
        <f t="shared" si="22"/>
        <v>203.64206000000001</v>
      </c>
      <c r="H1012" s="2">
        <f t="shared" si="19"/>
        <v>7.0000000000163709E-2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28499</v>
      </c>
      <c r="D1013" s="1">
        <f>BILANCA!E35</f>
        <v>21297.430000000022</v>
      </c>
      <c r="E1013" s="1">
        <v>0</v>
      </c>
      <c r="F1013" s="1">
        <v>0</v>
      </c>
      <c r="G1013" s="2">
        <f t="shared" si="22"/>
        <v>2132.8158000000012</v>
      </c>
      <c r="H1013" s="2">
        <f t="shared" si="19"/>
        <v>0.43000000002211891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269477</v>
      </c>
      <c r="D1014" s="1">
        <f>BILANCA!E36</f>
        <v>277481.95</v>
      </c>
      <c r="E1014" s="1">
        <v>0</v>
      </c>
      <c r="F1014" s="1">
        <v>0</v>
      </c>
      <c r="G1014" s="2">
        <f t="shared" si="22"/>
        <v>25557.6679</v>
      </c>
      <c r="H1014" s="2">
        <f t="shared" si="19"/>
        <v>4.9999999988358468E-2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240978</v>
      </c>
      <c r="D1018" s="1">
        <f>BILANCA!E40</f>
        <v>256184.52</v>
      </c>
      <c r="E1018" s="1">
        <v>0</v>
      </c>
      <c r="F1018" s="1">
        <v>0</v>
      </c>
      <c r="G1018" s="2">
        <f t="shared" si="22"/>
        <v>26367.146400000005</v>
      </c>
      <c r="H1018" s="2">
        <f t="shared" si="19"/>
        <v>0.48000000001047738</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543664</v>
      </c>
      <c r="D1032" s="1">
        <f>BILANCA!E54</f>
        <v>642193.07999999996</v>
      </c>
      <c r="E1032" s="1">
        <v>0</v>
      </c>
      <c r="F1032" s="1">
        <v>0</v>
      </c>
      <c r="G1032" s="2">
        <f t="shared" si="22"/>
        <v>89574.457839999988</v>
      </c>
      <c r="H1032" s="2">
        <f t="shared" si="19"/>
        <v>7.9999999958090484E-2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543664</v>
      </c>
      <c r="D1033" s="1">
        <f>BILANCA!E55</f>
        <v>642193.07999999996</v>
      </c>
      <c r="E1033" s="1">
        <v>0</v>
      </c>
      <c r="F1033" s="1">
        <v>0</v>
      </c>
      <c r="G1033" s="2">
        <f t="shared" si="22"/>
        <v>91402.508000000002</v>
      </c>
      <c r="H1033" s="2">
        <f t="shared" si="19"/>
        <v>7.9999999958090484E-2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860302</v>
      </c>
      <c r="D1046" s="1">
        <f>BILANCA!E68</f>
        <v>954891.68</v>
      </c>
      <c r="E1046" s="1">
        <v>0</v>
      </c>
      <c r="F1046" s="1">
        <v>0</v>
      </c>
      <c r="G1046" s="2">
        <f t="shared" si="22"/>
        <v>174515.37768000001</v>
      </c>
      <c r="H1046" s="2">
        <f t="shared" si="19"/>
        <v>0.31999999994877726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134261</v>
      </c>
      <c r="D1047" s="1">
        <f>BILANCA!E69</f>
        <v>169146.19999999998</v>
      </c>
      <c r="E1047" s="1">
        <v>0</v>
      </c>
      <c r="F1047" s="1">
        <v>0</v>
      </c>
      <c r="G1047" s="2">
        <f t="shared" si="22"/>
        <v>30243.417600000001</v>
      </c>
      <c r="H1047" s="2">
        <f t="shared" si="19"/>
        <v>0.1999999999825377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132349</v>
      </c>
      <c r="D1048" s="1">
        <f>BILANCA!E70</f>
        <v>168049.93</v>
      </c>
      <c r="E1048" s="1">
        <v>0</v>
      </c>
      <c r="F1048" s="1">
        <v>0</v>
      </c>
      <c r="G1048" s="2">
        <f t="shared" si="22"/>
        <v>30449.175900000002</v>
      </c>
      <c r="H1048" s="2">
        <f t="shared" si="19"/>
        <v>7.0000000006984919E-2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132349</v>
      </c>
      <c r="D1050" s="1">
        <f>BILANCA!E72</f>
        <v>168049.93</v>
      </c>
      <c r="E1050" s="1">
        <v>0</v>
      </c>
      <c r="F1050" s="1">
        <v>0</v>
      </c>
      <c r="G1050" s="2">
        <f t="shared" si="22"/>
        <v>31386.073620000003</v>
      </c>
      <c r="H1050" s="2">
        <f t="shared" si="19"/>
        <v>7.0000000006984919E-2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1912</v>
      </c>
      <c r="D1054" s="1">
        <f>BILANCA!E76</f>
        <v>1096.27</v>
      </c>
      <c r="E1054" s="1">
        <v>0</v>
      </c>
      <c r="F1054" s="1">
        <v>0</v>
      </c>
      <c r="G1054" s="2">
        <f t="shared" si="22"/>
        <v>291.42233999999996</v>
      </c>
      <c r="H1054" s="2">
        <f t="shared" si="19"/>
        <v>0.26999999999998181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62446</v>
      </c>
      <c r="D1056" s="1">
        <f>BILANCA!E78</f>
        <v>24580.7</v>
      </c>
      <c r="E1056" s="1">
        <v>0</v>
      </c>
      <c r="F1056" s="1">
        <v>0</v>
      </c>
      <c r="G1056" s="2">
        <f t="shared" si="22"/>
        <v>8147.3402000000006</v>
      </c>
      <c r="H1056" s="2">
        <f t="shared" si="19"/>
        <v>0.2999999999992724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499.8</v>
      </c>
      <c r="E1062" s="1">
        <v>0</v>
      </c>
      <c r="F1062" s="1">
        <v>0</v>
      </c>
      <c r="G1062" s="2">
        <f t="shared" si="22"/>
        <v>78.968400000000003</v>
      </c>
      <c r="H1062" s="2">
        <f t="shared" si="19"/>
        <v>0.19999999999998863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62446</v>
      </c>
      <c r="D1064" s="1">
        <f>BILANCA!E86</f>
        <v>24080.9</v>
      </c>
      <c r="E1064" s="1">
        <v>0</v>
      </c>
      <c r="F1064" s="1">
        <v>0</v>
      </c>
      <c r="G1064" s="2">
        <f t="shared" si="22"/>
        <v>8959.2318000000014</v>
      </c>
      <c r="H1064" s="2">
        <f t="shared" si="19"/>
        <v>9.9999999998544808E-2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4700</v>
      </c>
      <c r="D1124" s="1">
        <f>BILANCA!E146</f>
        <v>3163</v>
      </c>
      <c r="E1124" s="1">
        <v>0</v>
      </c>
      <c r="F1124" s="1">
        <v>0</v>
      </c>
      <c r="G1124" s="2">
        <f t="shared" si="22"/>
        <v>1554.6659999999997</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4700</v>
      </c>
      <c r="D1138" s="1">
        <f>BILANCA!E160</f>
        <v>3163</v>
      </c>
      <c r="E1138" s="1">
        <v>0</v>
      </c>
      <c r="F1138" s="1">
        <v>0</v>
      </c>
      <c r="G1138" s="2">
        <f t="shared" si="22"/>
        <v>1709.03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658895</v>
      </c>
      <c r="D1148" s="1">
        <f>BILANCA!E170</f>
        <v>758001.78</v>
      </c>
      <c r="E1148" s="1">
        <v>0</v>
      </c>
      <c r="F1148" s="1">
        <v>0</v>
      </c>
      <c r="G1148" s="2">
        <f t="shared" si="22"/>
        <v>358858.26240000001</v>
      </c>
      <c r="H1148" s="2">
        <f t="shared" si="23"/>
        <v>0.21999999997206032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658895</v>
      </c>
      <c r="D1151" s="1">
        <f>BILANCA!E173</f>
        <v>758001.78</v>
      </c>
      <c r="E1151" s="1">
        <v>0</v>
      </c>
      <c r="F1151" s="1">
        <v>0</v>
      </c>
      <c r="G1151" s="2">
        <f t="shared" si="22"/>
        <v>365382.95808000001</v>
      </c>
      <c r="H1151" s="2">
        <f t="shared" si="23"/>
        <v>0.21999999997206032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4889507</v>
      </c>
      <c r="D1152" s="1">
        <f>BILANCA!E175</f>
        <v>4820657.49</v>
      </c>
      <c r="E1152" s="1">
        <v>0</v>
      </c>
      <c r="F1152" s="1">
        <v>0</v>
      </c>
      <c r="G1152" s="2">
        <f t="shared" si="22"/>
        <v>2455708.9146200004</v>
      </c>
      <c r="H1152" s="2">
        <f t="shared" si="23"/>
        <v>0.49000000022351742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893766</v>
      </c>
      <c r="D1153" s="1">
        <f>BILANCA!E176</f>
        <v>979811.02000000014</v>
      </c>
      <c r="E1153" s="1">
        <v>0</v>
      </c>
      <c r="F1153" s="1">
        <v>0</v>
      </c>
      <c r="G1153" s="2">
        <f t="shared" si="22"/>
        <v>485075.96680000005</v>
      </c>
      <c r="H1153" s="2">
        <f t="shared" si="23"/>
        <v>2.0000000135041773E-2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874813</v>
      </c>
      <c r="D1154" s="1">
        <f>BILANCA!E177</f>
        <v>979811.02000000014</v>
      </c>
      <c r="E1154" s="1">
        <v>0</v>
      </c>
      <c r="F1154" s="1">
        <v>0</v>
      </c>
      <c r="G1154" s="2">
        <f t="shared" si="22"/>
        <v>484688.39184000005</v>
      </c>
      <c r="H1154" s="2">
        <f t="shared" si="23"/>
        <v>2.0000000135041773E-2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717629</v>
      </c>
      <c r="D1155" s="1">
        <f>BILANCA!E178</f>
        <v>851624.91</v>
      </c>
      <c r="E1155" s="1">
        <v>0</v>
      </c>
      <c r="F1155" s="1">
        <v>0</v>
      </c>
      <c r="G1155" s="2">
        <f t="shared" si="22"/>
        <v>416391.15703999996</v>
      </c>
      <c r="H1155" s="2">
        <f t="shared" si="23"/>
        <v>8.999999996740371E-2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90086</v>
      </c>
      <c r="D1156" s="1">
        <f>BILANCA!E179</f>
        <v>18068.68</v>
      </c>
      <c r="E1156" s="1">
        <v>0</v>
      </c>
      <c r="F1156" s="1">
        <v>0</v>
      </c>
      <c r="G1156" s="2">
        <f t="shared" si="22"/>
        <v>21836.641279999996</v>
      </c>
      <c r="H1156" s="2">
        <f t="shared" si="23"/>
        <v>0.31999999999970896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651</v>
      </c>
      <c r="D1157" s="1">
        <f>BILANCA!E180</f>
        <v>915.78</v>
      </c>
      <c r="E1157" s="1">
        <v>0</v>
      </c>
      <c r="F1157" s="1">
        <v>0</v>
      </c>
      <c r="G1157" s="2">
        <f t="shared" si="22"/>
        <v>431.96543999999994</v>
      </c>
      <c r="H1157" s="2">
        <f t="shared" si="23"/>
        <v>0.22000000000002728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651</v>
      </c>
      <c r="D1160" s="1">
        <f>BILANCA!E183</f>
        <v>915.78</v>
      </c>
      <c r="E1160" s="1">
        <v>0</v>
      </c>
      <c r="F1160" s="1">
        <v>0</v>
      </c>
      <c r="G1160" s="2">
        <f t="shared" si="22"/>
        <v>439.41311999999994</v>
      </c>
      <c r="H1160" s="2">
        <f t="shared" si="23"/>
        <v>0.22000000000002728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66447</v>
      </c>
      <c r="D1165" s="1">
        <f>BILANCA!E188</f>
        <v>109201.65</v>
      </c>
      <c r="E1165" s="1">
        <v>0</v>
      </c>
      <c r="F1165" s="1">
        <v>0</v>
      </c>
      <c r="G1165" s="2">
        <f t="shared" si="22"/>
        <v>51842.754599999993</v>
      </c>
      <c r="H1165" s="2">
        <f t="shared" si="23"/>
        <v>0.35000000000582077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18953</v>
      </c>
      <c r="D1166" s="1">
        <f>BILANCA!E189</f>
        <v>0</v>
      </c>
      <c r="E1166" s="1">
        <v>0</v>
      </c>
      <c r="F1166" s="1">
        <v>0</v>
      </c>
      <c r="G1166" s="2">
        <f t="shared" si="22"/>
        <v>3468.3989999999999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3995741</v>
      </c>
      <c r="D1214" s="1">
        <f>BILANCA!E237</f>
        <v>3840846.47</v>
      </c>
      <c r="E1214" s="1">
        <v>0</v>
      </c>
      <c r="F1214" s="1">
        <v>0</v>
      </c>
      <c r="G1214" s="2">
        <f t="shared" si="22"/>
        <v>2697487.2401400004</v>
      </c>
      <c r="H1214" s="2">
        <f t="shared" si="23"/>
        <v>0.47000000020489097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4029205</v>
      </c>
      <c r="D1215" s="1">
        <f>BILANCA!E238</f>
        <v>3865765.81</v>
      </c>
      <c r="E1215" s="1">
        <v>0</v>
      </c>
      <c r="F1215" s="1">
        <v>0</v>
      </c>
      <c r="G1215" s="2">
        <f t="shared" si="22"/>
        <v>2728490.8958400004</v>
      </c>
      <c r="H1215" s="2">
        <f t="shared" si="23"/>
        <v>0.18999999994412065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4029205</v>
      </c>
      <c r="D1216" s="1">
        <f>BILANCA!E239</f>
        <v>3865765.81</v>
      </c>
      <c r="E1216" s="1">
        <v>0</v>
      </c>
      <c r="F1216" s="1">
        <v>0</v>
      </c>
      <c r="G1216" s="2">
        <f t="shared" si="22"/>
        <v>2740251.63246</v>
      </c>
      <c r="H1216" s="2">
        <f t="shared" si="23"/>
        <v>0.18999999994412065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4026239</v>
      </c>
      <c r="D1217" s="1">
        <f>BILANCA!E240</f>
        <v>3864328.81</v>
      </c>
      <c r="E1217" s="1">
        <v>0</v>
      </c>
      <c r="F1217" s="1">
        <v>0</v>
      </c>
      <c r="G1217" s="2">
        <f t="shared" si="22"/>
        <v>2750645.80908</v>
      </c>
      <c r="H1217" s="2">
        <f t="shared" si="23"/>
        <v>0.18999999994412065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2966</v>
      </c>
      <c r="D1218" s="1">
        <f>BILANCA!E241</f>
        <v>1437</v>
      </c>
      <c r="E1218" s="1">
        <v>0</v>
      </c>
      <c r="F1218" s="1">
        <v>0</v>
      </c>
      <c r="G1218" s="2">
        <f t="shared" si="22"/>
        <v>1372.4</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-38164</v>
      </c>
      <c r="D1222" s="1">
        <f>BILANCA!E245</f>
        <v>-28082.339999999997</v>
      </c>
      <c r="E1222" s="1">
        <v>0</v>
      </c>
      <c r="F1222" s="1">
        <v>0</v>
      </c>
      <c r="G1222" s="2">
        <f t="shared" si="22"/>
        <v>-22544.554519999998</v>
      </c>
      <c r="H1222" s="2">
        <f t="shared" si="23"/>
        <v>0.33999999999650754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27036</v>
      </c>
      <c r="D1223" s="1">
        <f>BILANCA!E246</f>
        <v>113501.37</v>
      </c>
      <c r="E1223" s="1">
        <v>0</v>
      </c>
      <c r="F1223" s="1">
        <v>0</v>
      </c>
      <c r="G1223" s="2">
        <f t="shared" si="22"/>
        <v>60969.297599999998</v>
      </c>
      <c r="H1223" s="2">
        <f t="shared" si="23"/>
        <v>0.36999999999534339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27036</v>
      </c>
      <c r="D1224" s="1">
        <f>BILANCA!E247</f>
        <v>113501.37</v>
      </c>
      <c r="E1224" s="1">
        <v>0</v>
      </c>
      <c r="F1224" s="1">
        <v>0</v>
      </c>
      <c r="G1224" s="2">
        <f t="shared" si="22"/>
        <v>61223.336339999994</v>
      </c>
      <c r="H1224" s="2">
        <f t="shared" si="23"/>
        <v>0.36999999999534339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65200</v>
      </c>
      <c r="D1227" s="1">
        <f>BILANCA!E250</f>
        <v>141583.71</v>
      </c>
      <c r="E1227" s="1">
        <v>0</v>
      </c>
      <c r="F1227" s="1">
        <v>0</v>
      </c>
      <c r="G1227" s="2">
        <f t="shared" si="22"/>
        <v>85001.650479999997</v>
      </c>
      <c r="H1227" s="2">
        <f t="shared" si="23"/>
        <v>0.29000000000814907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65200</v>
      </c>
      <c r="D1229" s="1">
        <f>BILANCA!E252</f>
        <v>141583.71</v>
      </c>
      <c r="E1229" s="1">
        <v>0</v>
      </c>
      <c r="F1229" s="1">
        <v>0</v>
      </c>
      <c r="G1229" s="2">
        <f t="shared" si="22"/>
        <v>85698.385319999987</v>
      </c>
      <c r="H1229" s="2">
        <f t="shared" si="23"/>
        <v>0.29000000000814907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4700</v>
      </c>
      <c r="D1232" s="1">
        <f>BILANCA!E255</f>
        <v>3163</v>
      </c>
      <c r="E1232" s="1">
        <v>0</v>
      </c>
      <c r="F1232" s="1">
        <v>0</v>
      </c>
      <c r="G1232" s="2">
        <f t="shared" si="22"/>
        <v>2745.4740000000002</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499065</v>
      </c>
      <c r="D1236" s="1">
        <f>BILANCA!E259</f>
        <v>340142.64</v>
      </c>
      <c r="E1236" s="1">
        <v>0</v>
      </c>
      <c r="F1236" s="1">
        <v>0</v>
      </c>
      <c r="G1236" s="2">
        <f t="shared" si="22"/>
        <v>298375.62083999999</v>
      </c>
      <c r="H1236" s="2">
        <f t="shared" si="23"/>
        <v>0.35999999998603016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499065</v>
      </c>
      <c r="D1237" s="1">
        <f>BILANCA!E260</f>
        <v>340142.64</v>
      </c>
      <c r="E1237" s="1">
        <v>0</v>
      </c>
      <c r="F1237" s="1">
        <v>0</v>
      </c>
      <c r="G1237" s="2">
        <f t="shared" si="22"/>
        <v>299554.97112</v>
      </c>
      <c r="H1237" s="2">
        <f t="shared" si="23"/>
        <v>0.35999999998603016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4700</v>
      </c>
      <c r="D1240" s="1">
        <f>BILANCA!E264</f>
        <v>3163</v>
      </c>
      <c r="E1240" s="1">
        <v>0</v>
      </c>
      <c r="F1240" s="1">
        <v>0</v>
      </c>
      <c r="G1240" s="2">
        <f t="shared" si="22"/>
        <v>2833.6820000000002</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62447</v>
      </c>
      <c r="D1244" s="1">
        <f>BILANCA!E268</f>
        <v>24080.9</v>
      </c>
      <c r="E1244" s="1">
        <v>0</v>
      </c>
      <c r="F1244" s="1">
        <v>0</v>
      </c>
      <c r="G1244" s="2">
        <f t="shared" si="24"/>
        <v>28868.896800000002</v>
      </c>
      <c r="H1244" s="2">
        <f t="shared" si="23"/>
        <v>9.9999999998544808E-2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874813</v>
      </c>
      <c r="D1263" s="1">
        <f>BILANCA!E287</f>
        <v>979811.02</v>
      </c>
      <c r="E1263" s="1">
        <v>0</v>
      </c>
      <c r="F1263" s="1">
        <v>0</v>
      </c>
      <c r="G1263" s="2">
        <f t="shared" si="24"/>
        <v>793641.81120000011</v>
      </c>
      <c r="H1263" s="2">
        <f t="shared" si="23"/>
        <v>2.0000000018626451E-2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18953</v>
      </c>
      <c r="D1265" s="1">
        <f>BILANCA!E289</f>
        <v>0</v>
      </c>
      <c r="E1265" s="1">
        <v>0</v>
      </c>
      <c r="F1265" s="1">
        <v>0</v>
      </c>
      <c r="G1265" s="2">
        <f t="shared" si="24"/>
        <v>5344.7459999999992</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9495214</v>
      </c>
      <c r="D1408" s="1">
        <f>'RAS-funkcijski'!E114</f>
        <v>10747019.93</v>
      </c>
      <c r="E1408" s="1">
        <v>0</v>
      </c>
      <c r="F1408" s="1">
        <v>0</v>
      </c>
      <c r="G1408" s="2">
        <f t="shared" si="24"/>
        <v>3408817.9246</v>
      </c>
      <c r="H1408" s="2">
        <f t="shared" si="27"/>
        <v>7.0000000298023224E-2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9495214</v>
      </c>
      <c r="D1412" s="1">
        <f>'RAS-funkcijski'!E118</f>
        <v>10747019.93</v>
      </c>
      <c r="E1412" s="1">
        <v>0</v>
      </c>
      <c r="F1412" s="1">
        <v>0</v>
      </c>
      <c r="G1412" s="2">
        <f t="shared" si="24"/>
        <v>3532774.9400399998</v>
      </c>
      <c r="H1412" s="2">
        <f t="shared" si="27"/>
        <v>7.0000000298023224E-2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9495214</v>
      </c>
      <c r="D1414" s="1">
        <f>'RAS-funkcijski'!E120</f>
        <v>10747019.93</v>
      </c>
      <c r="E1414" s="1">
        <v>0</v>
      </c>
      <c r="F1414" s="1">
        <v>0</v>
      </c>
      <c r="G1414" s="2">
        <f t="shared" si="24"/>
        <v>3594753.4477599999</v>
      </c>
      <c r="H1414" s="2">
        <f t="shared" si="27"/>
        <v>7.0000000298023224E-2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9495214</v>
      </c>
      <c r="D1435" s="13">
        <f>'RAS-funkcijski'!E141</f>
        <v>10747019.93</v>
      </c>
      <c r="E1435" s="13">
        <v>0</v>
      </c>
      <c r="F1435" s="13">
        <v>0</v>
      </c>
      <c r="G1435" s="14">
        <f t="shared" si="24"/>
        <v>4245527.7788200006</v>
      </c>
      <c r="H1435" s="14">
        <f t="shared" si="27"/>
        <v>7.0000000298023224E-2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2255</v>
      </c>
      <c r="D1436" s="6">
        <f>'P-VRIO'!E5</f>
        <v>0</v>
      </c>
      <c r="E1436" s="6">
        <v>0</v>
      </c>
      <c r="F1436" s="6">
        <v>0</v>
      </c>
      <c r="G1436" s="7">
        <f t="shared" si="24"/>
        <v>2.2549999999999999</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2255</v>
      </c>
      <c r="D1453" s="1">
        <f>'P-VRIO'!E22</f>
        <v>0</v>
      </c>
      <c r="E1453" s="1">
        <v>0</v>
      </c>
      <c r="F1453" s="1">
        <v>0</v>
      </c>
      <c r="G1453" s="2">
        <f t="shared" si="24"/>
        <v>40.589999999999996</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2255</v>
      </c>
      <c r="D1454" s="1">
        <f>'P-VRIO'!E23</f>
        <v>0</v>
      </c>
      <c r="E1454" s="1">
        <v>0</v>
      </c>
      <c r="F1454" s="1">
        <v>0</v>
      </c>
      <c r="G1454" s="2">
        <f t="shared" si="24"/>
        <v>42.844999999999999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2255</v>
      </c>
      <c r="D1455" s="1">
        <f>'P-VRIO'!E24</f>
        <v>0</v>
      </c>
      <c r="E1455" s="1">
        <v>0</v>
      </c>
      <c r="F1455" s="1">
        <v>0</v>
      </c>
      <c r="G1455" s="2">
        <f t="shared" si="24"/>
        <v>45.1</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893766.45</v>
      </c>
      <c r="D1480" s="6"/>
      <c r="E1480" s="6">
        <v>0</v>
      </c>
      <c r="F1480" s="6">
        <v>0</v>
      </c>
      <c r="G1480" s="7">
        <f t="shared" ref="G1480:G1580" si="34">B1480/1000*C1480</f>
        <v>893.76644999999996</v>
      </c>
      <c r="H1480" s="7">
        <f t="shared" ref="H1480:H1580" si="35">ABS(C1480-ROUND(C1480,0))</f>
        <v>0.44999999995343387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10898493.529999999</v>
      </c>
      <c r="D1481" s="1">
        <v>0</v>
      </c>
      <c r="E1481" s="1">
        <v>0</v>
      </c>
      <c r="F1481" s="1">
        <v>0</v>
      </c>
      <c r="G1481" s="2">
        <f t="shared" si="34"/>
        <v>21796.987059999999</v>
      </c>
      <c r="H1481" s="2">
        <f t="shared" si="35"/>
        <v>0.47000000067055225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10751909.819999998</v>
      </c>
      <c r="D1483" s="1">
        <v>0</v>
      </c>
      <c r="E1483" s="1">
        <v>0</v>
      </c>
      <c r="F1483" s="1">
        <v>0</v>
      </c>
      <c r="G1483" s="2">
        <f t="shared" si="34"/>
        <v>43007.639279999996</v>
      </c>
      <c r="H1483" s="2">
        <f t="shared" si="35"/>
        <v>0.18000000156462193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9472877.0899999999</v>
      </c>
      <c r="D1484" s="1">
        <v>0</v>
      </c>
      <c r="E1484" s="1">
        <v>0</v>
      </c>
      <c r="F1484" s="1">
        <v>0</v>
      </c>
      <c r="G1484" s="2">
        <f t="shared" si="34"/>
        <v>47364.385450000002</v>
      </c>
      <c r="H1484" s="2">
        <f t="shared" si="35"/>
        <v>8.9999999850988388E-2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1108782.18</v>
      </c>
      <c r="D1485" s="1">
        <v>0</v>
      </c>
      <c r="E1485" s="1">
        <v>0</v>
      </c>
      <c r="F1485" s="1">
        <v>0</v>
      </c>
      <c r="G1485" s="2">
        <f t="shared" si="34"/>
        <v>6652.69308</v>
      </c>
      <c r="H1485" s="2">
        <f t="shared" si="35"/>
        <v>0.17999999993480742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49943.02</v>
      </c>
      <c r="D1486" s="1">
        <v>0</v>
      </c>
      <c r="E1486" s="1">
        <v>0</v>
      </c>
      <c r="F1486" s="1">
        <v>0</v>
      </c>
      <c r="G1486" s="2">
        <f t="shared" si="34"/>
        <v>349.60113999999999</v>
      </c>
      <c r="H1486" s="2">
        <f t="shared" si="35"/>
        <v>1.9999999996798579E-2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120307.53</v>
      </c>
      <c r="D1491" s="1">
        <v>0</v>
      </c>
      <c r="E1491" s="1">
        <v>0</v>
      </c>
      <c r="F1491" s="1">
        <v>0</v>
      </c>
      <c r="G1491" s="2">
        <f t="shared" si="34"/>
        <v>1443.6903600000001</v>
      </c>
      <c r="H1491" s="2">
        <f t="shared" si="35"/>
        <v>0.47000000000116415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146583.71</v>
      </c>
      <c r="D1492" s="1">
        <v>0</v>
      </c>
      <c r="E1492" s="1">
        <v>0</v>
      </c>
      <c r="F1492" s="1">
        <v>0</v>
      </c>
      <c r="G1492" s="2">
        <f t="shared" si="34"/>
        <v>1905.5882299999998</v>
      </c>
      <c r="H1492" s="2">
        <f t="shared" si="35"/>
        <v>0.29000000000814907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10812448.960000001</v>
      </c>
      <c r="D1499" s="1">
        <v>0</v>
      </c>
      <c r="E1499" s="1">
        <v>0</v>
      </c>
      <c r="F1499" s="1">
        <v>0</v>
      </c>
      <c r="G1499" s="2">
        <f t="shared" si="34"/>
        <v>216248.97920000003</v>
      </c>
      <c r="H1499" s="2">
        <f t="shared" si="35"/>
        <v>3.9999999105930328E-2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10646912.460000001</v>
      </c>
      <c r="D1501" s="1">
        <v>0</v>
      </c>
      <c r="E1501" s="1">
        <v>0</v>
      </c>
      <c r="F1501" s="1">
        <v>0</v>
      </c>
      <c r="G1501" s="2">
        <f t="shared" si="34"/>
        <v>234232.07412</v>
      </c>
      <c r="H1501" s="2">
        <f t="shared" si="35"/>
        <v>0.46000000089406967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9338880.8200000003</v>
      </c>
      <c r="D1502" s="1">
        <v>0</v>
      </c>
      <c r="E1502" s="1">
        <v>0</v>
      </c>
      <c r="F1502" s="1">
        <v>0</v>
      </c>
      <c r="G1502" s="2">
        <f t="shared" si="34"/>
        <v>214794.25886</v>
      </c>
      <c r="H1502" s="2">
        <f t="shared" si="35"/>
        <v>0.17999999970197678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1180799.56</v>
      </c>
      <c r="D1503" s="1">
        <v>0</v>
      </c>
      <c r="E1503" s="1">
        <v>0</v>
      </c>
      <c r="F1503" s="1">
        <v>0</v>
      </c>
      <c r="G1503" s="2">
        <f t="shared" si="34"/>
        <v>28339.189440000002</v>
      </c>
      <c r="H1503" s="2">
        <f t="shared" si="35"/>
        <v>0.43999999994412065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49679.62</v>
      </c>
      <c r="D1504" s="1">
        <v>0</v>
      </c>
      <c r="E1504" s="1">
        <v>0</v>
      </c>
      <c r="F1504" s="1">
        <v>0</v>
      </c>
      <c r="G1504" s="2">
        <f t="shared" si="34"/>
        <v>1241.9905000000001</v>
      </c>
      <c r="H1504" s="2">
        <f t="shared" si="35"/>
        <v>0.37999999999738066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77552.460000000006</v>
      </c>
      <c r="D1509" s="1">
        <v>0</v>
      </c>
      <c r="E1509" s="1">
        <v>0</v>
      </c>
      <c r="F1509" s="1">
        <v>0</v>
      </c>
      <c r="G1509" s="2">
        <f t="shared" si="34"/>
        <v>2326.5738000000001</v>
      </c>
      <c r="H1509" s="2">
        <f t="shared" si="35"/>
        <v>0.46000000000640284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165536.5</v>
      </c>
      <c r="D1510" s="1">
        <v>0</v>
      </c>
      <c r="E1510" s="1">
        <v>0</v>
      </c>
      <c r="F1510" s="1">
        <v>0</v>
      </c>
      <c r="G1510" s="2">
        <f t="shared" si="34"/>
        <v>5131.6315000000004</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979811.01999999769</v>
      </c>
      <c r="D1517" s="1">
        <v>0</v>
      </c>
      <c r="E1517" s="1">
        <v>0</v>
      </c>
      <c r="F1517" s="1">
        <v>0</v>
      </c>
      <c r="G1517" s="2">
        <f t="shared" si="34"/>
        <v>37232.818759999915</v>
      </c>
      <c r="H1517" s="2">
        <f t="shared" si="35"/>
        <v>1.9999997690320015E-2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979811.02</v>
      </c>
      <c r="D1576" s="1">
        <v>0</v>
      </c>
      <c r="E1576" s="1">
        <v>0</v>
      </c>
      <c r="F1576" s="1">
        <v>0</v>
      </c>
      <c r="G1576" s="2">
        <f t="shared" si="34"/>
        <v>95041.668940000003</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979811.02</v>
      </c>
      <c r="D1578" s="1">
        <v>0</v>
      </c>
      <c r="E1578" s="1">
        <v>0</v>
      </c>
      <c r="F1578" s="1">
        <v>0</v>
      </c>
      <c r="G1578" s="2">
        <f t="shared" si="34"/>
        <v>97001.290980000005</v>
      </c>
      <c r="H1578" s="2">
        <f t="shared" si="35"/>
        <v>2.0000000018626451E-2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18215</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9451771</v>
      </c>
      <c r="I16" s="172">
        <f>'PR-RAS'!E6</f>
        <v>10757101.960000001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9383390</v>
      </c>
      <c r="I17" s="172">
        <f>'PR-RAS'!E151</f>
        <v>10600436.220000001</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38164</v>
      </c>
      <c r="I19" s="173">
        <f>'PR-RAS'!E646</f>
        <v>28082.340000000673</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4029205</v>
      </c>
      <c r="I20" s="175">
        <f>BILANCA!E7</f>
        <v>3865765.8099999996</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860302</v>
      </c>
      <c r="I21" s="177">
        <f>BILANCA!E68</f>
        <v>954891.68</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893766</v>
      </c>
      <c r="I22" s="177">
        <f>BILANCA!E176</f>
        <v>979811.02000000014</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3995741</v>
      </c>
      <c r="I23" s="179">
        <f>BILANCA!E237</f>
        <v>3840846.47</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9495214</v>
      </c>
      <c r="I27" s="177">
        <f>'RAS-funkcijski'!E114</f>
        <v>10747019.93</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9495214</v>
      </c>
      <c r="I28" s="181">
        <f>'RAS-funkcijski'!E141</f>
        <v>10747019.93</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2255</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2255</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893766.45</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979811.01999999769</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979811.02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29" zoomScaleNormal="100" workbookViewId="0">
      <selection activeCell="E652" sqref="E65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9451771</v>
      </c>
      <c r="E6" s="53">
        <f>E7+E44+E50+E82+E106+E124+E133+E139</f>
        <v>10757101.960000001</v>
      </c>
      <c r="F6" s="54">
        <f t="shared" ref="F6:F131" si="0">IF(D6&lt;&gt;0,IF(E6/D6&gt;=100,"&gt;&gt;100",E6/D6*100),"-")</f>
        <v>113.81043785339277</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8486997</v>
      </c>
      <c r="E50" s="53">
        <f>E51+E54+E59+E62+E65+E68+E71+E74+E77</f>
        <v>9585543.6000000015</v>
      </c>
      <c r="F50" s="54">
        <f t="shared" si="0"/>
        <v>112.94387873590625</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16759.060000000001</v>
      </c>
      <c r="F62" s="54" t="str">
        <f t="shared" si="0"/>
        <v>-</v>
      </c>
    </row>
    <row r="63" spans="1:6" ht="12.75" customHeight="1" x14ac:dyDescent="0.2">
      <c r="A63" s="55">
        <v>6341</v>
      </c>
      <c r="B63" s="87" t="s">
        <v>169</v>
      </c>
      <c r="C63" s="52" t="s">
        <v>170</v>
      </c>
      <c r="D63" s="244"/>
      <c r="E63" s="244">
        <v>16759.060000000001</v>
      </c>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7974055</v>
      </c>
      <c r="E68" s="53">
        <f t="shared" si="15"/>
        <v>8777713.7300000004</v>
      </c>
      <c r="F68" s="54">
        <f t="shared" si="0"/>
        <v>110.07841969988921</v>
      </c>
    </row>
    <row r="69" spans="1:6" ht="12.75" customHeight="1" x14ac:dyDescent="0.2">
      <c r="A69" s="55" t="s">
        <v>181</v>
      </c>
      <c r="B69" s="87" t="s">
        <v>182</v>
      </c>
      <c r="C69" s="52" t="s">
        <v>181</v>
      </c>
      <c r="D69" s="244">
        <v>7927135</v>
      </c>
      <c r="E69" s="244">
        <v>8772713.7300000004</v>
      </c>
      <c r="F69" s="54">
        <f t="shared" si="0"/>
        <v>110.66688948781622</v>
      </c>
    </row>
    <row r="70" spans="1:6" ht="24" x14ac:dyDescent="0.2">
      <c r="A70" s="55" t="s">
        <v>183</v>
      </c>
      <c r="B70" s="87" t="s">
        <v>184</v>
      </c>
      <c r="C70" s="52" t="s">
        <v>183</v>
      </c>
      <c r="D70" s="244">
        <v>46920</v>
      </c>
      <c r="E70" s="244">
        <v>5000</v>
      </c>
      <c r="F70" s="54">
        <f t="shared" si="0"/>
        <v>10.656436487638533</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93816</v>
      </c>
      <c r="E74" s="53">
        <f t="shared" si="17"/>
        <v>8717.32</v>
      </c>
      <c r="F74" s="54">
        <f t="shared" si="0"/>
        <v>9.2919331457320702</v>
      </c>
    </row>
    <row r="75" spans="1:6" ht="12.75" customHeight="1" x14ac:dyDescent="0.2">
      <c r="A75" s="55" t="s">
        <v>193</v>
      </c>
      <c r="B75" s="87" t="s">
        <v>194</v>
      </c>
      <c r="C75" s="52" t="s">
        <v>193</v>
      </c>
      <c r="D75" s="244">
        <v>93816</v>
      </c>
      <c r="E75" s="244">
        <v>8717.32</v>
      </c>
      <c r="F75" s="54">
        <f t="shared" si="0"/>
        <v>9.2919331457320702</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419126</v>
      </c>
      <c r="E77" s="53">
        <f t="shared" si="18"/>
        <v>782353.49</v>
      </c>
      <c r="F77" s="54">
        <f t="shared" si="0"/>
        <v>186.66307745164937</v>
      </c>
    </row>
    <row r="78" spans="1:6" ht="12.75" customHeight="1" x14ac:dyDescent="0.2">
      <c r="A78" s="55">
        <v>6391</v>
      </c>
      <c r="B78" s="87" t="s">
        <v>199</v>
      </c>
      <c r="C78" s="52" t="s">
        <v>200</v>
      </c>
      <c r="D78" s="244">
        <v>81010</v>
      </c>
      <c r="E78" s="244">
        <v>151353.01999999999</v>
      </c>
      <c r="F78" s="54">
        <f t="shared" si="0"/>
        <v>186.83251450438217</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338116</v>
      </c>
      <c r="E80" s="244">
        <v>631000.47</v>
      </c>
      <c r="F80" s="54">
        <f t="shared" si="0"/>
        <v>186.62248163352223</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6</v>
      </c>
      <c r="E82" s="53">
        <f t="shared" si="19"/>
        <v>0.35</v>
      </c>
      <c r="F82" s="54">
        <f t="shared" si="0"/>
        <v>5.833333333333333</v>
      </c>
    </row>
    <row r="83" spans="1:6" ht="12.75" customHeight="1" x14ac:dyDescent="0.2">
      <c r="A83" s="55">
        <v>641</v>
      </c>
      <c r="B83" s="87" t="s">
        <v>209</v>
      </c>
      <c r="C83" s="52" t="s">
        <v>210</v>
      </c>
      <c r="D83" s="53">
        <f t="shared" ref="D83:E83" si="20">SUM(D84:D90)</f>
        <v>6</v>
      </c>
      <c r="E83" s="53">
        <f t="shared" si="20"/>
        <v>0.35</v>
      </c>
      <c r="F83" s="54">
        <f t="shared" si="0"/>
        <v>5.833333333333333</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6</v>
      </c>
      <c r="E85" s="244">
        <v>0.35</v>
      </c>
      <c r="F85" s="54">
        <f t="shared" si="0"/>
        <v>5.833333333333333</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85900</v>
      </c>
      <c r="E106" s="53">
        <f t="shared" si="23"/>
        <v>172680.75</v>
      </c>
      <c r="F106" s="54">
        <f t="shared" si="0"/>
        <v>201.02532013969733</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85900</v>
      </c>
      <c r="E112" s="53">
        <f t="shared" si="25"/>
        <v>172680.75</v>
      </c>
      <c r="F112" s="54">
        <f t="shared" si="0"/>
        <v>201.02532013969733</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85900</v>
      </c>
      <c r="E117" s="244">
        <v>172680.75</v>
      </c>
      <c r="F117" s="54">
        <f t="shared" si="0"/>
        <v>201.02532013969733</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51604</v>
      </c>
      <c r="E124" s="53">
        <f t="shared" si="27"/>
        <v>55745</v>
      </c>
      <c r="F124" s="54">
        <f t="shared" si="0"/>
        <v>108.02457173862491</v>
      </c>
    </row>
    <row r="125" spans="1:6" ht="12.75" customHeight="1" x14ac:dyDescent="0.2">
      <c r="A125" s="55">
        <v>661</v>
      </c>
      <c r="B125" s="88" t="s">
        <v>293</v>
      </c>
      <c r="C125" s="52" t="s">
        <v>294</v>
      </c>
      <c r="D125" s="53">
        <f t="shared" ref="D125:E125" si="28">SUM(D126:D127)</f>
        <v>43400</v>
      </c>
      <c r="E125" s="53">
        <f t="shared" si="28"/>
        <v>43820</v>
      </c>
      <c r="F125" s="54">
        <f t="shared" si="0"/>
        <v>100.96774193548387</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43400</v>
      </c>
      <c r="E127" s="244">
        <v>43820</v>
      </c>
      <c r="F127" s="54">
        <f t="shared" si="0"/>
        <v>100.96774193548387</v>
      </c>
    </row>
    <row r="128" spans="1:6" ht="24" x14ac:dyDescent="0.2">
      <c r="A128" s="55">
        <v>663</v>
      </c>
      <c r="B128" s="233" t="s">
        <v>299</v>
      </c>
      <c r="C128" s="52" t="s">
        <v>300</v>
      </c>
      <c r="D128" s="53">
        <f t="shared" ref="D128:E128" si="29">SUM(D129:D132)</f>
        <v>8204</v>
      </c>
      <c r="E128" s="53">
        <f t="shared" si="29"/>
        <v>11925</v>
      </c>
      <c r="F128" s="54">
        <f t="shared" si="0"/>
        <v>145.3559239395417</v>
      </c>
    </row>
    <row r="129" spans="1:6" ht="12.75" customHeight="1" x14ac:dyDescent="0.2">
      <c r="A129" s="55">
        <v>6631</v>
      </c>
      <c r="B129" s="88" t="s">
        <v>301</v>
      </c>
      <c r="C129" s="52" t="s">
        <v>302</v>
      </c>
      <c r="D129" s="244">
        <v>6000</v>
      </c>
      <c r="E129" s="244">
        <v>11925</v>
      </c>
      <c r="F129" s="54">
        <f t="shared" si="0"/>
        <v>198.75</v>
      </c>
    </row>
    <row r="130" spans="1:6" ht="12.75" customHeight="1" x14ac:dyDescent="0.2">
      <c r="A130" s="55">
        <v>6632</v>
      </c>
      <c r="B130" s="234" t="s">
        <v>303</v>
      </c>
      <c r="C130" s="52" t="s">
        <v>304</v>
      </c>
      <c r="D130" s="244">
        <v>2204</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827264</v>
      </c>
      <c r="E133" s="53">
        <f t="shared" si="30"/>
        <v>943132.26</v>
      </c>
      <c r="F133" s="54">
        <f t="shared" ref="F133:F223" si="31">IF(D133&lt;&gt;0,IF(E133/D133&gt;=100,"&gt;&gt;100",E133/D133*100),"-")</f>
        <v>114.00620116431999</v>
      </c>
    </row>
    <row r="134" spans="1:6" ht="24" x14ac:dyDescent="0.2">
      <c r="A134" s="55">
        <v>671</v>
      </c>
      <c r="B134" s="234" t="s">
        <v>311</v>
      </c>
      <c r="C134" s="52" t="s">
        <v>312</v>
      </c>
      <c r="D134" s="53">
        <f t="shared" ref="D134:E134" si="32">SUM(D135:D137)</f>
        <v>827264</v>
      </c>
      <c r="E134" s="53">
        <f t="shared" si="32"/>
        <v>943132.26</v>
      </c>
      <c r="F134" s="54">
        <f t="shared" si="31"/>
        <v>114.00620116431999</v>
      </c>
    </row>
    <row r="135" spans="1:6" ht="12.75" customHeight="1" x14ac:dyDescent="0.2">
      <c r="A135" s="55">
        <v>6711</v>
      </c>
      <c r="B135" s="87" t="s">
        <v>313</v>
      </c>
      <c r="C135" s="52" t="s">
        <v>314</v>
      </c>
      <c r="D135" s="244">
        <v>827264</v>
      </c>
      <c r="E135" s="244">
        <v>924179.47</v>
      </c>
      <c r="F135" s="54">
        <f t="shared" si="31"/>
        <v>111.71518040190314</v>
      </c>
    </row>
    <row r="136" spans="1:6" ht="24" x14ac:dyDescent="0.2">
      <c r="A136" s="55">
        <v>6712</v>
      </c>
      <c r="B136" s="234" t="s">
        <v>315</v>
      </c>
      <c r="C136" s="52" t="s">
        <v>316</v>
      </c>
      <c r="D136" s="244"/>
      <c r="E136" s="244">
        <v>18952.79</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9383390</v>
      </c>
      <c r="E151" s="53">
        <f t="shared" si="35"/>
        <v>10600436.220000001</v>
      </c>
      <c r="F151" s="54">
        <f t="shared" si="31"/>
        <v>112.97021886546335</v>
      </c>
    </row>
    <row r="152" spans="1:6" ht="12.75" customHeight="1" x14ac:dyDescent="0.2">
      <c r="A152" s="55">
        <v>31</v>
      </c>
      <c r="B152" s="87" t="s">
        <v>346</v>
      </c>
      <c r="C152" s="52" t="s">
        <v>35</v>
      </c>
      <c r="D152" s="53">
        <f t="shared" ref="D152:E152" si="36">D153+D158+D159</f>
        <v>8325871</v>
      </c>
      <c r="E152" s="53">
        <f t="shared" si="36"/>
        <v>9351122.0500000007</v>
      </c>
      <c r="F152" s="54">
        <f t="shared" si="31"/>
        <v>112.31403957615966</v>
      </c>
    </row>
    <row r="153" spans="1:6" ht="12.75" customHeight="1" x14ac:dyDescent="0.2">
      <c r="A153" s="55">
        <v>311</v>
      </c>
      <c r="B153" s="87" t="s">
        <v>347</v>
      </c>
      <c r="C153" s="52" t="s">
        <v>348</v>
      </c>
      <c r="D153" s="53">
        <f t="shared" ref="D153:E153" si="37">SUM(D154:D157)</f>
        <v>6950436</v>
      </c>
      <c r="E153" s="53">
        <f t="shared" si="37"/>
        <v>7718921.4000000004</v>
      </c>
      <c r="F153" s="54">
        <f t="shared" si="31"/>
        <v>111.05665025906288</v>
      </c>
    </row>
    <row r="154" spans="1:6" ht="12.75" customHeight="1" x14ac:dyDescent="0.2">
      <c r="A154" s="55">
        <v>3111</v>
      </c>
      <c r="B154" s="87" t="s">
        <v>349</v>
      </c>
      <c r="C154" s="52" t="s">
        <v>350</v>
      </c>
      <c r="D154" s="244">
        <v>6914246</v>
      </c>
      <c r="E154" s="244">
        <v>7678244.1900000004</v>
      </c>
      <c r="F154" s="54">
        <f t="shared" si="31"/>
        <v>111.04962406602252</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v>36190</v>
      </c>
      <c r="E156" s="244">
        <v>40677.21</v>
      </c>
      <c r="F156" s="54">
        <f t="shared" si="31"/>
        <v>112.39903288201161</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272547</v>
      </c>
      <c r="E158" s="244">
        <v>377737.49</v>
      </c>
      <c r="F158" s="54">
        <f t="shared" si="31"/>
        <v>138.59535786488203</v>
      </c>
    </row>
    <row r="159" spans="1:6" ht="12.75" customHeight="1" x14ac:dyDescent="0.2">
      <c r="A159" s="55">
        <v>313</v>
      </c>
      <c r="B159" s="87" t="s">
        <v>359</v>
      </c>
      <c r="C159" s="52" t="s">
        <v>360</v>
      </c>
      <c r="D159" s="53">
        <f t="shared" ref="D159:E159" si="38">SUM(D160:D162)</f>
        <v>1102888</v>
      </c>
      <c r="E159" s="53">
        <f t="shared" si="38"/>
        <v>1254463.1600000001</v>
      </c>
      <c r="F159" s="54">
        <f t="shared" si="31"/>
        <v>113.74347712551049</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1101904</v>
      </c>
      <c r="E161" s="244">
        <v>1252779.31</v>
      </c>
      <c r="F161" s="54">
        <f t="shared" si="31"/>
        <v>113.69223725478807</v>
      </c>
    </row>
    <row r="162" spans="1:6" ht="12.75" customHeight="1" x14ac:dyDescent="0.2">
      <c r="A162" s="55">
        <v>3133</v>
      </c>
      <c r="B162" s="87" t="s">
        <v>364</v>
      </c>
      <c r="C162" s="52" t="s">
        <v>365</v>
      </c>
      <c r="D162" s="244">
        <v>984</v>
      </c>
      <c r="E162" s="244">
        <v>1683.85</v>
      </c>
      <c r="F162" s="54">
        <f t="shared" si="31"/>
        <v>171.1229674796748</v>
      </c>
    </row>
    <row r="163" spans="1:6" ht="12.75" customHeight="1" x14ac:dyDescent="0.2">
      <c r="A163" s="55">
        <v>32</v>
      </c>
      <c r="B163" s="87" t="s">
        <v>366</v>
      </c>
      <c r="C163" s="52" t="s">
        <v>367</v>
      </c>
      <c r="D163" s="53">
        <f t="shared" ref="D163:E163" si="39">D164+D169+D177+D187+D188</f>
        <v>1028695</v>
      </c>
      <c r="E163" s="53">
        <f t="shared" si="39"/>
        <v>1199367.6600000001</v>
      </c>
      <c r="F163" s="54">
        <f t="shared" si="31"/>
        <v>116.59118203160317</v>
      </c>
    </row>
    <row r="164" spans="1:6" ht="12.75" customHeight="1" x14ac:dyDescent="0.2">
      <c r="A164" s="55">
        <v>321</v>
      </c>
      <c r="B164" s="87" t="s">
        <v>368</v>
      </c>
      <c r="C164" s="52" t="s">
        <v>369</v>
      </c>
      <c r="D164" s="53">
        <f t="shared" ref="D164:E164" si="40">SUM(D165:D168)</f>
        <v>204120</v>
      </c>
      <c r="E164" s="53">
        <f t="shared" si="40"/>
        <v>258852.53</v>
      </c>
      <c r="F164" s="54">
        <f t="shared" si="31"/>
        <v>126.81389868704684</v>
      </c>
    </row>
    <row r="165" spans="1:6" ht="12.75" customHeight="1" x14ac:dyDescent="0.2">
      <c r="A165" s="55">
        <v>3211</v>
      </c>
      <c r="B165" s="87" t="s">
        <v>370</v>
      </c>
      <c r="C165" s="52" t="s">
        <v>371</v>
      </c>
      <c r="D165" s="244">
        <v>11160</v>
      </c>
      <c r="E165" s="244">
        <v>53882.71</v>
      </c>
      <c r="F165" s="54">
        <f t="shared" si="31"/>
        <v>482.819982078853</v>
      </c>
    </row>
    <row r="166" spans="1:6" ht="12.75" customHeight="1" x14ac:dyDescent="0.2">
      <c r="A166" s="55">
        <v>3212</v>
      </c>
      <c r="B166" s="87" t="s">
        <v>372</v>
      </c>
      <c r="C166" s="52" t="s">
        <v>373</v>
      </c>
      <c r="D166" s="244">
        <v>188897</v>
      </c>
      <c r="E166" s="244">
        <v>196181.82</v>
      </c>
      <c r="F166" s="54">
        <f t="shared" si="31"/>
        <v>103.85650380895409</v>
      </c>
    </row>
    <row r="167" spans="1:6" ht="12.75" customHeight="1" x14ac:dyDescent="0.2">
      <c r="A167" s="55">
        <v>3213</v>
      </c>
      <c r="B167" s="87" t="s">
        <v>374</v>
      </c>
      <c r="C167" s="52" t="s">
        <v>375</v>
      </c>
      <c r="D167" s="244">
        <v>4063</v>
      </c>
      <c r="E167" s="244">
        <v>8344</v>
      </c>
      <c r="F167" s="54">
        <f t="shared" si="31"/>
        <v>205.36549347772581</v>
      </c>
    </row>
    <row r="168" spans="1:6" ht="12.75" customHeight="1" x14ac:dyDescent="0.2">
      <c r="A168" s="55">
        <v>3214</v>
      </c>
      <c r="B168" s="87" t="s">
        <v>376</v>
      </c>
      <c r="C168" s="52" t="s">
        <v>377</v>
      </c>
      <c r="D168" s="244"/>
      <c r="E168" s="244">
        <v>444</v>
      </c>
      <c r="F168" s="54" t="str">
        <f t="shared" si="31"/>
        <v>-</v>
      </c>
    </row>
    <row r="169" spans="1:6" ht="12.75" customHeight="1" x14ac:dyDescent="0.2">
      <c r="A169" s="55">
        <v>322</v>
      </c>
      <c r="B169" s="87" t="s">
        <v>378</v>
      </c>
      <c r="C169" s="52" t="s">
        <v>379</v>
      </c>
      <c r="D169" s="53">
        <f t="shared" ref="D169:E169" si="41">SUM(D170:D176)</f>
        <v>480683</v>
      </c>
      <c r="E169" s="53">
        <f t="shared" si="41"/>
        <v>557943.41</v>
      </c>
      <c r="F169" s="54">
        <f t="shared" si="31"/>
        <v>116.07304814191475</v>
      </c>
    </row>
    <row r="170" spans="1:6" ht="12.75" customHeight="1" x14ac:dyDescent="0.2">
      <c r="A170" s="55">
        <v>3221</v>
      </c>
      <c r="B170" s="87" t="s">
        <v>380</v>
      </c>
      <c r="C170" s="52" t="s">
        <v>381</v>
      </c>
      <c r="D170" s="244">
        <v>202791</v>
      </c>
      <c r="E170" s="244">
        <v>242108.75</v>
      </c>
      <c r="F170" s="54">
        <f t="shared" si="31"/>
        <v>119.38831111834351</v>
      </c>
    </row>
    <row r="171" spans="1:6" ht="12.75" customHeight="1" x14ac:dyDescent="0.2">
      <c r="A171" s="55">
        <v>3222</v>
      </c>
      <c r="B171" s="87" t="s">
        <v>382</v>
      </c>
      <c r="C171" s="52" t="s">
        <v>383</v>
      </c>
      <c r="D171" s="244">
        <v>11654</v>
      </c>
      <c r="E171" s="244">
        <v>0</v>
      </c>
      <c r="F171" s="54">
        <f t="shared" si="31"/>
        <v>0</v>
      </c>
    </row>
    <row r="172" spans="1:6" ht="12.75" customHeight="1" x14ac:dyDescent="0.2">
      <c r="A172" s="55">
        <v>3223</v>
      </c>
      <c r="B172" s="87" t="s">
        <v>384</v>
      </c>
      <c r="C172" s="52" t="s">
        <v>385</v>
      </c>
      <c r="D172" s="244">
        <v>124647</v>
      </c>
      <c r="E172" s="244">
        <v>168705.26</v>
      </c>
      <c r="F172" s="54">
        <f t="shared" si="31"/>
        <v>135.34642630789349</v>
      </c>
    </row>
    <row r="173" spans="1:6" ht="12.75" customHeight="1" x14ac:dyDescent="0.2">
      <c r="A173" s="55">
        <v>3224</v>
      </c>
      <c r="B173" s="87" t="s">
        <v>386</v>
      </c>
      <c r="C173" s="52" t="s">
        <v>387</v>
      </c>
      <c r="D173" s="244">
        <v>46505</v>
      </c>
      <c r="E173" s="244">
        <v>41807.370000000003</v>
      </c>
      <c r="F173" s="54">
        <f t="shared" si="31"/>
        <v>89.898656058488342</v>
      </c>
    </row>
    <row r="174" spans="1:6" ht="12.75" customHeight="1" x14ac:dyDescent="0.2">
      <c r="A174" s="55">
        <v>3225</v>
      </c>
      <c r="B174" s="87" t="s">
        <v>388</v>
      </c>
      <c r="C174" s="52" t="s">
        <v>389</v>
      </c>
      <c r="D174" s="244">
        <v>89721</v>
      </c>
      <c r="E174" s="244">
        <v>101793.9</v>
      </c>
      <c r="F174" s="54">
        <f t="shared" si="31"/>
        <v>113.4560470792791</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5365</v>
      </c>
      <c r="E176" s="244">
        <v>3528.13</v>
      </c>
      <c r="F176" s="54">
        <f t="shared" si="31"/>
        <v>65.761975768872333</v>
      </c>
    </row>
    <row r="177" spans="1:6" ht="12.75" customHeight="1" x14ac:dyDescent="0.2">
      <c r="A177" s="55">
        <v>323</v>
      </c>
      <c r="B177" s="87" t="s">
        <v>394</v>
      </c>
      <c r="C177" s="52" t="s">
        <v>395</v>
      </c>
      <c r="D177" s="53">
        <f t="shared" ref="D177:E177" si="42">SUM(D178:D186)</f>
        <v>247099</v>
      </c>
      <c r="E177" s="53">
        <f t="shared" si="42"/>
        <v>159018.76999999999</v>
      </c>
      <c r="F177" s="54">
        <f t="shared" si="31"/>
        <v>64.354275007183347</v>
      </c>
    </row>
    <row r="178" spans="1:6" ht="12.75" customHeight="1" x14ac:dyDescent="0.2">
      <c r="A178" s="55">
        <v>3231</v>
      </c>
      <c r="B178" s="87" t="s">
        <v>396</v>
      </c>
      <c r="C178" s="52" t="s">
        <v>397</v>
      </c>
      <c r="D178" s="244">
        <v>7022</v>
      </c>
      <c r="E178" s="244">
        <v>10133.459999999999</v>
      </c>
      <c r="F178" s="54">
        <f t="shared" si="31"/>
        <v>144.31016804329249</v>
      </c>
    </row>
    <row r="179" spans="1:6" ht="12.75" customHeight="1" x14ac:dyDescent="0.2">
      <c r="A179" s="55">
        <v>3232</v>
      </c>
      <c r="B179" s="87" t="s">
        <v>398</v>
      </c>
      <c r="C179" s="52" t="s">
        <v>399</v>
      </c>
      <c r="D179" s="244">
        <v>119899</v>
      </c>
      <c r="E179" s="244">
        <v>18147.560000000001</v>
      </c>
      <c r="F179" s="54">
        <f t="shared" si="31"/>
        <v>15.135705885787203</v>
      </c>
    </row>
    <row r="180" spans="1:6" ht="12.75" customHeight="1" x14ac:dyDescent="0.2">
      <c r="A180" s="55">
        <v>3233</v>
      </c>
      <c r="B180" s="87" t="s">
        <v>400</v>
      </c>
      <c r="C180" s="52" t="s">
        <v>401</v>
      </c>
      <c r="D180" s="244"/>
      <c r="E180" s="244"/>
      <c r="F180" s="54" t="str">
        <f t="shared" si="31"/>
        <v>-</v>
      </c>
    </row>
    <row r="181" spans="1:6" ht="12.75" customHeight="1" x14ac:dyDescent="0.2">
      <c r="A181" s="55">
        <v>3234</v>
      </c>
      <c r="B181" s="87" t="s">
        <v>402</v>
      </c>
      <c r="C181" s="52" t="s">
        <v>403</v>
      </c>
      <c r="D181" s="244">
        <v>50318</v>
      </c>
      <c r="E181" s="244">
        <v>54518.75</v>
      </c>
      <c r="F181" s="54">
        <f t="shared" si="31"/>
        <v>108.34840414960848</v>
      </c>
    </row>
    <row r="182" spans="1:6" ht="12.75" customHeight="1" x14ac:dyDescent="0.2">
      <c r="A182" s="55">
        <v>3235</v>
      </c>
      <c r="B182" s="87" t="s">
        <v>404</v>
      </c>
      <c r="C182" s="52" t="s">
        <v>405</v>
      </c>
      <c r="D182" s="244">
        <v>5250</v>
      </c>
      <c r="E182" s="244">
        <v>8062.5</v>
      </c>
      <c r="F182" s="54">
        <f t="shared" si="31"/>
        <v>153.57142857142858</v>
      </c>
    </row>
    <row r="183" spans="1:6" ht="12.75" customHeight="1" x14ac:dyDescent="0.2">
      <c r="A183" s="55">
        <v>3236</v>
      </c>
      <c r="B183" s="87" t="s">
        <v>406</v>
      </c>
      <c r="C183" s="52" t="s">
        <v>407</v>
      </c>
      <c r="D183" s="244">
        <v>14460</v>
      </c>
      <c r="E183" s="244">
        <v>32092.5</v>
      </c>
      <c r="F183" s="54">
        <f t="shared" si="31"/>
        <v>221.93983402489627</v>
      </c>
    </row>
    <row r="184" spans="1:6" ht="12.75" customHeight="1" x14ac:dyDescent="0.2">
      <c r="A184" s="55">
        <v>3237</v>
      </c>
      <c r="B184" s="87" t="s">
        <v>408</v>
      </c>
      <c r="C184" s="52" t="s">
        <v>409</v>
      </c>
      <c r="D184" s="244">
        <v>4834</v>
      </c>
      <c r="E184" s="244">
        <v>14868.97</v>
      </c>
      <c r="F184" s="54">
        <f t="shared" si="31"/>
        <v>307.59143566404634</v>
      </c>
    </row>
    <row r="185" spans="1:6" ht="12.75" customHeight="1" x14ac:dyDescent="0.2">
      <c r="A185" s="55">
        <v>3238</v>
      </c>
      <c r="B185" s="87" t="s">
        <v>410</v>
      </c>
      <c r="C185" s="52" t="s">
        <v>411</v>
      </c>
      <c r="D185" s="244">
        <v>35646</v>
      </c>
      <c r="E185" s="244">
        <v>14974.28</v>
      </c>
      <c r="F185" s="54">
        <f t="shared" si="31"/>
        <v>42.00830387701285</v>
      </c>
    </row>
    <row r="186" spans="1:6" ht="12.75" customHeight="1" x14ac:dyDescent="0.2">
      <c r="A186" s="55">
        <v>3239</v>
      </c>
      <c r="B186" s="87" t="s">
        <v>412</v>
      </c>
      <c r="C186" s="52" t="s">
        <v>413</v>
      </c>
      <c r="D186" s="244">
        <v>9670</v>
      </c>
      <c r="E186" s="244">
        <v>6220.75</v>
      </c>
      <c r="F186" s="54">
        <f t="shared" si="31"/>
        <v>64.330403309203717</v>
      </c>
    </row>
    <row r="187" spans="1:6" ht="12.75" customHeight="1" x14ac:dyDescent="0.2">
      <c r="A187" s="55">
        <v>324</v>
      </c>
      <c r="B187" s="87" t="s">
        <v>414</v>
      </c>
      <c r="C187" s="52" t="s">
        <v>415</v>
      </c>
      <c r="D187" s="244">
        <v>600</v>
      </c>
      <c r="E187" s="244">
        <v>7800</v>
      </c>
      <c r="F187" s="54">
        <f t="shared" si="31"/>
        <v>1300</v>
      </c>
    </row>
    <row r="188" spans="1:6" ht="12.75" customHeight="1" x14ac:dyDescent="0.2">
      <c r="A188" s="55">
        <v>329</v>
      </c>
      <c r="B188" s="87" t="s">
        <v>416</v>
      </c>
      <c r="C188" s="52" t="s">
        <v>417</v>
      </c>
      <c r="D188" s="53">
        <f t="shared" ref="D188:E188" si="43">SUM(D189:D195)</f>
        <v>96193</v>
      </c>
      <c r="E188" s="53">
        <f t="shared" si="43"/>
        <v>215752.95</v>
      </c>
      <c r="F188" s="54">
        <f t="shared" si="31"/>
        <v>224.29173640493593</v>
      </c>
    </row>
    <row r="189" spans="1:6" ht="12.75" customHeight="1" x14ac:dyDescent="0.2">
      <c r="A189" s="55">
        <v>3291</v>
      </c>
      <c r="B189" s="234" t="s">
        <v>418</v>
      </c>
      <c r="C189" s="52" t="s">
        <v>419</v>
      </c>
      <c r="D189" s="244">
        <v>3100</v>
      </c>
      <c r="E189" s="244">
        <v>1720</v>
      </c>
      <c r="F189" s="54">
        <f t="shared" si="31"/>
        <v>55.483870967741936</v>
      </c>
    </row>
    <row r="190" spans="1:6" ht="12.75" customHeight="1" x14ac:dyDescent="0.2">
      <c r="A190" s="55">
        <v>3292</v>
      </c>
      <c r="B190" s="87" t="s">
        <v>420</v>
      </c>
      <c r="C190" s="52" t="s">
        <v>421</v>
      </c>
      <c r="D190" s="244">
        <v>18880</v>
      </c>
      <c r="E190" s="244">
        <v>18720</v>
      </c>
      <c r="F190" s="54">
        <f t="shared" si="31"/>
        <v>99.152542372881356</v>
      </c>
    </row>
    <row r="191" spans="1:6" ht="12.75" customHeight="1" x14ac:dyDescent="0.2">
      <c r="A191" s="55">
        <v>3293</v>
      </c>
      <c r="B191" s="87" t="s">
        <v>422</v>
      </c>
      <c r="C191" s="52" t="s">
        <v>423</v>
      </c>
      <c r="D191" s="244">
        <v>8277</v>
      </c>
      <c r="E191" s="244">
        <v>9153.9500000000007</v>
      </c>
      <c r="F191" s="54">
        <f t="shared" si="31"/>
        <v>110.59502235109339</v>
      </c>
    </row>
    <row r="192" spans="1:6" ht="12.75" customHeight="1" x14ac:dyDescent="0.2">
      <c r="A192" s="55">
        <v>3294</v>
      </c>
      <c r="B192" s="87" t="s">
        <v>424</v>
      </c>
      <c r="C192" s="52" t="s">
        <v>425</v>
      </c>
      <c r="D192" s="244">
        <v>250</v>
      </c>
      <c r="E192" s="244">
        <v>250</v>
      </c>
      <c r="F192" s="54">
        <f t="shared" si="31"/>
        <v>100</v>
      </c>
    </row>
    <row r="193" spans="1:6" ht="12.75" customHeight="1" x14ac:dyDescent="0.2">
      <c r="A193" s="55">
        <v>3295</v>
      </c>
      <c r="B193" s="87" t="s">
        <v>426</v>
      </c>
      <c r="C193" s="52" t="s">
        <v>427</v>
      </c>
      <c r="D193" s="244">
        <v>26795</v>
      </c>
      <c r="E193" s="244">
        <v>33775</v>
      </c>
      <c r="F193" s="54">
        <f t="shared" si="31"/>
        <v>126.04963612614293</v>
      </c>
    </row>
    <row r="194" spans="1:6" ht="12.75" customHeight="1" x14ac:dyDescent="0.2">
      <c r="A194" s="55" t="s">
        <v>428</v>
      </c>
      <c r="B194" s="87" t="s">
        <v>429</v>
      </c>
      <c r="C194" s="52" t="s">
        <v>428</v>
      </c>
      <c r="D194" s="244">
        <v>28900</v>
      </c>
      <c r="E194" s="244">
        <v>43460.75</v>
      </c>
      <c r="F194" s="54">
        <f t="shared" si="31"/>
        <v>150.3832179930796</v>
      </c>
    </row>
    <row r="195" spans="1:6" ht="12.75" customHeight="1" x14ac:dyDescent="0.2">
      <c r="A195" s="55">
        <v>3299</v>
      </c>
      <c r="B195" s="87" t="s">
        <v>430</v>
      </c>
      <c r="C195" s="52" t="s">
        <v>431</v>
      </c>
      <c r="D195" s="244">
        <v>9991</v>
      </c>
      <c r="E195" s="244">
        <v>108673.25</v>
      </c>
      <c r="F195" s="54">
        <f t="shared" si="31"/>
        <v>1087.7114402962666</v>
      </c>
    </row>
    <row r="196" spans="1:6" ht="12.75" customHeight="1" x14ac:dyDescent="0.2">
      <c r="A196" s="55">
        <v>34</v>
      </c>
      <c r="B196" s="234" t="s">
        <v>432</v>
      </c>
      <c r="C196" s="52" t="s">
        <v>433</v>
      </c>
      <c r="D196" s="53">
        <f t="shared" ref="D196:E196" si="44">D197+D202+D210</f>
        <v>28824</v>
      </c>
      <c r="E196" s="53">
        <f t="shared" si="44"/>
        <v>49946.51</v>
      </c>
      <c r="F196" s="54">
        <f t="shared" si="31"/>
        <v>173.28098112683875</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28824</v>
      </c>
      <c r="E210" s="53">
        <f t="shared" si="47"/>
        <v>49946.51</v>
      </c>
      <c r="F210" s="54">
        <f t="shared" si="31"/>
        <v>173.28098112683875</v>
      </c>
    </row>
    <row r="211" spans="1:6" ht="12.75" customHeight="1" x14ac:dyDescent="0.2">
      <c r="A211" s="55">
        <v>3431</v>
      </c>
      <c r="B211" s="234" t="s">
        <v>462</v>
      </c>
      <c r="C211" s="52" t="s">
        <v>463</v>
      </c>
      <c r="D211" s="244">
        <v>8026</v>
      </c>
      <c r="E211" s="244">
        <v>8670.1200000000008</v>
      </c>
      <c r="F211" s="54">
        <f t="shared" si="31"/>
        <v>108.02541739347123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20798</v>
      </c>
      <c r="E213" s="244">
        <v>41068.74</v>
      </c>
      <c r="F213" s="54">
        <f t="shared" si="31"/>
        <v>197.46485238965283</v>
      </c>
    </row>
    <row r="214" spans="1:6" ht="12.75" customHeight="1" x14ac:dyDescent="0.2">
      <c r="A214" s="55">
        <v>3434</v>
      </c>
      <c r="B214" s="87" t="s">
        <v>468</v>
      </c>
      <c r="C214" s="52" t="s">
        <v>469</v>
      </c>
      <c r="D214" s="244"/>
      <c r="E214" s="244">
        <v>207.65</v>
      </c>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9383390</v>
      </c>
      <c r="E289" s="53">
        <f t="shared" si="79"/>
        <v>10600436.220000001</v>
      </c>
      <c r="F289" s="54">
        <f t="shared" si="76"/>
        <v>112.97021886546335</v>
      </c>
    </row>
    <row r="290" spans="1:6" ht="12.75" customHeight="1" x14ac:dyDescent="0.2">
      <c r="A290" s="55" t="s">
        <v>605</v>
      </c>
      <c r="B290" s="87" t="s">
        <v>616</v>
      </c>
      <c r="C290" s="52" t="s">
        <v>617</v>
      </c>
      <c r="D290" s="53">
        <f>IF(D6&gt;=D289,D6-D289,0)</f>
        <v>68381</v>
      </c>
      <c r="E290" s="53">
        <f>IF(E6&gt;=E289,E6-E289,0)</f>
        <v>156665.74000000022</v>
      </c>
      <c r="F290" s="54">
        <f t="shared" si="76"/>
        <v>229.10712039894156</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5279</v>
      </c>
      <c r="E292" s="244"/>
      <c r="F292" s="54">
        <f t="shared" si="76"/>
        <v>0</v>
      </c>
    </row>
    <row r="293" spans="1:6" ht="12.75" customHeight="1" x14ac:dyDescent="0.2">
      <c r="A293" s="55">
        <v>92221</v>
      </c>
      <c r="B293" s="87" t="s">
        <v>622</v>
      </c>
      <c r="C293" s="52" t="s">
        <v>623</v>
      </c>
      <c r="D293" s="244"/>
      <c r="E293" s="244">
        <v>38164.370000000003</v>
      </c>
      <c r="F293" s="54" t="str">
        <f t="shared" si="76"/>
        <v>-</v>
      </c>
    </row>
    <row r="294" spans="1:6" ht="12.75" customHeight="1" x14ac:dyDescent="0.2">
      <c r="A294" s="55">
        <v>96</v>
      </c>
      <c r="B294" s="87" t="s">
        <v>624</v>
      </c>
      <c r="C294" s="52" t="s">
        <v>625</v>
      </c>
      <c r="D294" s="244"/>
      <c r="E294" s="244"/>
      <c r="F294" s="54" t="str">
        <f t="shared" si="76"/>
        <v>-</v>
      </c>
    </row>
    <row r="295" spans="1:6" ht="24" x14ac:dyDescent="0.2">
      <c r="A295" s="55">
        <v>9661</v>
      </c>
      <c r="B295" s="87" t="s">
        <v>626</v>
      </c>
      <c r="C295" s="52" t="s">
        <v>627</v>
      </c>
      <c r="D295" s="244">
        <v>4700</v>
      </c>
      <c r="E295" s="244">
        <v>3163</v>
      </c>
      <c r="F295" s="54">
        <f t="shared" si="76"/>
        <v>67.297872340425542</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111824</v>
      </c>
      <c r="E350" s="53">
        <f t="shared" si="95"/>
        <v>146583.71</v>
      </c>
      <c r="F350" s="54">
        <f t="shared" si="81"/>
        <v>131.08430211761339</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111824</v>
      </c>
      <c r="E363" s="53">
        <f t="shared" si="99"/>
        <v>146583.71</v>
      </c>
      <c r="F363" s="54">
        <f t="shared" si="81"/>
        <v>131.08430211761339</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100271</v>
      </c>
      <c r="E369" s="53">
        <f t="shared" si="101"/>
        <v>135920.69</v>
      </c>
      <c r="F369" s="54">
        <f t="shared" si="81"/>
        <v>135.55334044738757</v>
      </c>
    </row>
    <row r="370" spans="1:6" ht="12.75" customHeight="1" x14ac:dyDescent="0.2">
      <c r="A370" s="55">
        <v>4221</v>
      </c>
      <c r="B370" s="87" t="s">
        <v>671</v>
      </c>
      <c r="C370" s="52" t="s">
        <v>763</v>
      </c>
      <c r="D370" s="244">
        <v>77275</v>
      </c>
      <c r="E370" s="244">
        <v>135920.69</v>
      </c>
      <c r="F370" s="54">
        <f t="shared" si="81"/>
        <v>175.89219022969914</v>
      </c>
    </row>
    <row r="371" spans="1:6" ht="12.75" customHeight="1" x14ac:dyDescent="0.2">
      <c r="A371" s="55">
        <v>4222</v>
      </c>
      <c r="B371" s="87" t="s">
        <v>764</v>
      </c>
      <c r="C371" s="52" t="s">
        <v>765</v>
      </c>
      <c r="D371" s="244">
        <v>1839</v>
      </c>
      <c r="E371" s="244"/>
      <c r="F371" s="54">
        <f t="shared" si="81"/>
        <v>0</v>
      </c>
    </row>
    <row r="372" spans="1:6" ht="12.75" customHeight="1" x14ac:dyDescent="0.2">
      <c r="A372" s="55">
        <v>4223</v>
      </c>
      <c r="B372" s="87" t="s">
        <v>675</v>
      </c>
      <c r="C372" s="52" t="s">
        <v>766</v>
      </c>
      <c r="D372" s="244">
        <v>21157</v>
      </c>
      <c r="E372" s="244"/>
      <c r="F372" s="54">
        <f t="shared" si="81"/>
        <v>0</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3899</v>
      </c>
      <c r="E378" s="53">
        <f t="shared" si="102"/>
        <v>2658</v>
      </c>
      <c r="F378" s="54">
        <f t="shared" si="81"/>
        <v>68.171325981020772</v>
      </c>
    </row>
    <row r="379" spans="1:6" ht="12.75" customHeight="1" x14ac:dyDescent="0.2">
      <c r="A379" s="55">
        <v>4231</v>
      </c>
      <c r="B379" s="87" t="s">
        <v>689</v>
      </c>
      <c r="C379" s="52" t="s">
        <v>774</v>
      </c>
      <c r="D379" s="244">
        <v>3899</v>
      </c>
      <c r="E379" s="244">
        <v>2658</v>
      </c>
      <c r="F379" s="54">
        <f t="shared" si="81"/>
        <v>68.171325981020772</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7654</v>
      </c>
      <c r="E383" s="53">
        <f t="shared" si="103"/>
        <v>8005.02</v>
      </c>
      <c r="F383" s="54">
        <f t="shared" si="81"/>
        <v>104.58609877188398</v>
      </c>
    </row>
    <row r="384" spans="1:6" ht="12.75" customHeight="1" x14ac:dyDescent="0.2">
      <c r="A384" s="55">
        <v>4241</v>
      </c>
      <c r="B384" s="87" t="s">
        <v>780</v>
      </c>
      <c r="C384" s="52" t="s">
        <v>781</v>
      </c>
      <c r="D384" s="244">
        <v>7654</v>
      </c>
      <c r="E384" s="244">
        <v>8005.02</v>
      </c>
      <c r="F384" s="54">
        <f t="shared" si="81"/>
        <v>104.58609877188398</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111824</v>
      </c>
      <c r="E408" s="53">
        <f t="shared" si="111"/>
        <v>146583.71</v>
      </c>
      <c r="F408" s="54">
        <f t="shared" si="81"/>
        <v>131.08430211761339</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v>0</v>
      </c>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9451771</v>
      </c>
      <c r="E412" s="53">
        <f>E6+E298</f>
        <v>10757101.960000001</v>
      </c>
      <c r="F412" s="54">
        <f t="shared" si="81"/>
        <v>113.81043785339277</v>
      </c>
    </row>
    <row r="413" spans="1:6" ht="12.75" customHeight="1" x14ac:dyDescent="0.2">
      <c r="A413" s="55" t="s">
        <v>605</v>
      </c>
      <c r="B413" s="87" t="s">
        <v>828</v>
      </c>
      <c r="C413" s="52" t="s">
        <v>829</v>
      </c>
      <c r="D413" s="53">
        <f t="shared" ref="D413:E413" si="112">D289+D350</f>
        <v>9495214</v>
      </c>
      <c r="E413" s="53">
        <f t="shared" si="112"/>
        <v>10747019.930000002</v>
      </c>
      <c r="F413" s="54">
        <f t="shared" si="81"/>
        <v>113.18354625814648</v>
      </c>
    </row>
    <row r="414" spans="1:6" ht="12.75" customHeight="1" x14ac:dyDescent="0.2">
      <c r="A414" s="55" t="s">
        <v>605</v>
      </c>
      <c r="B414" s="87" t="s">
        <v>830</v>
      </c>
      <c r="C414" s="52" t="s">
        <v>831</v>
      </c>
      <c r="D414" s="53">
        <f t="shared" ref="D414:E414" si="113">IF(D412&gt;=D413,D412-D413,0)</f>
        <v>0</v>
      </c>
      <c r="E414" s="53">
        <f t="shared" si="113"/>
        <v>10082.029999999329</v>
      </c>
      <c r="F414" s="54" t="str">
        <f t="shared" si="81"/>
        <v>-</v>
      </c>
    </row>
    <row r="415" spans="1:6" ht="12.75" customHeight="1" x14ac:dyDescent="0.2">
      <c r="A415" s="55" t="s">
        <v>605</v>
      </c>
      <c r="B415" s="87" t="s">
        <v>832</v>
      </c>
      <c r="C415" s="52" t="s">
        <v>833</v>
      </c>
      <c r="D415" s="53">
        <f t="shared" ref="D415:E415" si="114">IF(D413&gt;=D412,D413-D412,0)</f>
        <v>43443</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5279</v>
      </c>
      <c r="E416" s="53">
        <f t="shared" si="115"/>
        <v>0</v>
      </c>
      <c r="F416" s="54">
        <f t="shared" si="81"/>
        <v>0</v>
      </c>
    </row>
    <row r="417" spans="1:6" ht="12.75" customHeight="1" x14ac:dyDescent="0.2">
      <c r="A417" s="62" t="s">
        <v>834</v>
      </c>
      <c r="B417" s="87" t="s">
        <v>837</v>
      </c>
      <c r="C417" s="63" t="s">
        <v>838</v>
      </c>
      <c r="D417" s="53">
        <f t="shared" ref="D417:E417" si="116">IF(D293-D292+D410-D409&gt;=0,D293-D292+D410-D409,0)</f>
        <v>0</v>
      </c>
      <c r="E417" s="53">
        <f t="shared" si="116"/>
        <v>38164.370000000003</v>
      </c>
      <c r="F417" s="54" t="str">
        <f t="shared" si="81"/>
        <v>-</v>
      </c>
    </row>
    <row r="418" spans="1:6" ht="12.75" customHeight="1" x14ac:dyDescent="0.2">
      <c r="A418" s="57" t="s">
        <v>839</v>
      </c>
      <c r="B418" s="235" t="s">
        <v>840</v>
      </c>
      <c r="C418" s="58" t="s">
        <v>841</v>
      </c>
      <c r="D418" s="64">
        <f t="shared" ref="D418:E418" si="117">D294+D411</f>
        <v>0</v>
      </c>
      <c r="E418" s="64">
        <f t="shared" si="117"/>
        <v>0</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9451771</v>
      </c>
      <c r="E639" s="53">
        <f t="shared" si="180"/>
        <v>10757101.960000001</v>
      </c>
      <c r="F639" s="54">
        <f t="shared" si="119"/>
        <v>113.81043785339277</v>
      </c>
    </row>
    <row r="640" spans="1:6" ht="12.75" customHeight="1" x14ac:dyDescent="0.2">
      <c r="A640" s="55" t="s">
        <v>605</v>
      </c>
      <c r="B640" s="87" t="s">
        <v>1274</v>
      </c>
      <c r="C640" s="52" t="s">
        <v>1275</v>
      </c>
      <c r="D640" s="53">
        <f t="shared" ref="D640:E640" si="181">D413+D528</f>
        <v>9495214</v>
      </c>
      <c r="E640" s="53">
        <f t="shared" si="181"/>
        <v>10747019.930000002</v>
      </c>
      <c r="F640" s="54">
        <f t="shared" si="119"/>
        <v>113.18354625814648</v>
      </c>
    </row>
    <row r="641" spans="1:6" ht="12.75" customHeight="1" x14ac:dyDescent="0.2">
      <c r="A641" s="55" t="s">
        <v>605</v>
      </c>
      <c r="B641" s="87" t="s">
        <v>1276</v>
      </c>
      <c r="C641" s="52" t="s">
        <v>1277</v>
      </c>
      <c r="D641" s="53">
        <f t="shared" ref="D641:E641" si="182">IF(D639&gt;=D640,D639-D640,0)</f>
        <v>0</v>
      </c>
      <c r="E641" s="53">
        <f t="shared" si="182"/>
        <v>10082.029999999329</v>
      </c>
      <c r="F641" s="54" t="str">
        <f t="shared" si="119"/>
        <v>-</v>
      </c>
    </row>
    <row r="642" spans="1:6" ht="12.75" customHeight="1" x14ac:dyDescent="0.2">
      <c r="A642" s="55" t="s">
        <v>605</v>
      </c>
      <c r="B642" s="87" t="s">
        <v>1278</v>
      </c>
      <c r="C642" s="52" t="s">
        <v>1279</v>
      </c>
      <c r="D642" s="53">
        <f t="shared" ref="D642:E642" si="183">IF(D640&gt;=D639,D640-D639,0)</f>
        <v>43443</v>
      </c>
      <c r="E642" s="53">
        <f t="shared" si="183"/>
        <v>0</v>
      </c>
      <c r="F642" s="54">
        <f t="shared" si="119"/>
        <v>0</v>
      </c>
    </row>
    <row r="643" spans="1:6" ht="24" x14ac:dyDescent="0.2">
      <c r="A643" s="62" t="s">
        <v>1280</v>
      </c>
      <c r="B643" s="87" t="s">
        <v>1281</v>
      </c>
      <c r="C643" s="63" t="s">
        <v>1280</v>
      </c>
      <c r="D643" s="53">
        <f t="shared" ref="D643:E643" si="184">IF(D416-D417+D637-D638&gt;=0,D416-D417+D637-D638,0)</f>
        <v>5279</v>
      </c>
      <c r="E643" s="53">
        <f t="shared" si="184"/>
        <v>0</v>
      </c>
      <c r="F643" s="54">
        <f t="shared" si="119"/>
        <v>0</v>
      </c>
    </row>
    <row r="644" spans="1:6" ht="24" x14ac:dyDescent="0.2">
      <c r="A644" s="62" t="s">
        <v>1282</v>
      </c>
      <c r="B644" s="87" t="s">
        <v>1283</v>
      </c>
      <c r="C644" s="63" t="s">
        <v>1282</v>
      </c>
      <c r="D644" s="53">
        <f t="shared" ref="D644:E644" si="185">IF(D417-D416+D638-D637&gt;=0,D417-D416+D638-D637,0)</f>
        <v>0</v>
      </c>
      <c r="E644" s="53">
        <f t="shared" si="185"/>
        <v>38164.370000000003</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38164</v>
      </c>
      <c r="E646" s="53">
        <f t="shared" si="187"/>
        <v>28082.340000000673</v>
      </c>
      <c r="F646" s="54">
        <f t="shared" si="119"/>
        <v>73.583324599100379</v>
      </c>
    </row>
    <row r="647" spans="1:6" ht="24" x14ac:dyDescent="0.2">
      <c r="A647" s="57" t="s">
        <v>1288</v>
      </c>
      <c r="B647" s="235" t="s">
        <v>1289</v>
      </c>
      <c r="C647" s="58" t="s">
        <v>1288</v>
      </c>
      <c r="D647" s="245">
        <v>658895</v>
      </c>
      <c r="E647" s="245">
        <v>758001.78</v>
      </c>
      <c r="F647" s="59">
        <f t="shared" si="119"/>
        <v>115.04136167371128</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v>145235</v>
      </c>
      <c r="E649" s="244">
        <v>134260.88</v>
      </c>
      <c r="F649" s="54">
        <f t="shared" ref="F649:F724" si="188">IF(D649&lt;&gt;0,IF(E649/D649&gt;=100,"&gt;&gt;100",E649/D649*100),"-")</f>
        <v>92.443887492684269</v>
      </c>
    </row>
    <row r="650" spans="1:6" ht="12.75" customHeight="1" x14ac:dyDescent="0.2">
      <c r="A650" s="55" t="s">
        <v>1293</v>
      </c>
      <c r="B650" s="87" t="s">
        <v>1294</v>
      </c>
      <c r="C650" s="52" t="s">
        <v>1293</v>
      </c>
      <c r="D650" s="244">
        <v>1420852</v>
      </c>
      <c r="E650" s="244">
        <v>1961517.13</v>
      </c>
      <c r="F650" s="54">
        <f t="shared" si="188"/>
        <v>138.05217784822062</v>
      </c>
    </row>
    <row r="651" spans="1:6" ht="12.75" customHeight="1" x14ac:dyDescent="0.2">
      <c r="A651" s="55" t="s">
        <v>1295</v>
      </c>
      <c r="B651" s="87" t="s">
        <v>1296</v>
      </c>
      <c r="C651" s="52" t="s">
        <v>1295</v>
      </c>
      <c r="D651" s="244">
        <v>1431826</v>
      </c>
      <c r="E651" s="244">
        <v>1926631.81</v>
      </c>
      <c r="F651" s="54">
        <f t="shared" si="188"/>
        <v>134.55767739934882</v>
      </c>
    </row>
    <row r="652" spans="1:6" ht="24" x14ac:dyDescent="0.2">
      <c r="A652" s="55">
        <v>11</v>
      </c>
      <c r="B652" s="87" t="s">
        <v>1297</v>
      </c>
      <c r="C652" s="52" t="s">
        <v>1298</v>
      </c>
      <c r="D652" s="53">
        <f t="shared" ref="D652:E652" si="189">+D649+D650-D651</f>
        <v>134261</v>
      </c>
      <c r="E652" s="53">
        <f t="shared" si="189"/>
        <v>169146.19999999972</v>
      </c>
      <c r="F652" s="54">
        <f t="shared" si="188"/>
        <v>125.98312242572283</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63</v>
      </c>
      <c r="E654" s="264">
        <v>66</v>
      </c>
      <c r="F654" s="54">
        <f t="shared" si="188"/>
        <v>104.76190476190477</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54</v>
      </c>
      <c r="E656" s="264">
        <v>58</v>
      </c>
      <c r="F656" s="54">
        <f t="shared" si="188"/>
        <v>107.40740740740742</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v>16759.060000000001</v>
      </c>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7927135</v>
      </c>
      <c r="E675" s="244">
        <v>8772713.7300000004</v>
      </c>
      <c r="F675" s="54">
        <f t="shared" si="188"/>
        <v>110.66688948781622</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v>46920</v>
      </c>
      <c r="E677" s="244">
        <v>5000</v>
      </c>
      <c r="F677" s="54">
        <f t="shared" si="188"/>
        <v>10.656436487638533</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v>93816</v>
      </c>
      <c r="E697" s="244">
        <v>8717.32</v>
      </c>
      <c r="F697" s="54">
        <f t="shared" si="188"/>
        <v>9.2919331457320702</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v>3000</v>
      </c>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10466</v>
      </c>
      <c r="E717" s="244">
        <v>27708.18</v>
      </c>
      <c r="F717" s="54">
        <f t="shared" si="188"/>
        <v>264.74469711446591</v>
      </c>
    </row>
    <row r="718" spans="1:6" ht="12.75" customHeight="1" x14ac:dyDescent="0.2">
      <c r="A718" s="55">
        <v>32121</v>
      </c>
      <c r="B718" s="87" t="s">
        <v>1412</v>
      </c>
      <c r="C718" s="52" t="s">
        <v>1413</v>
      </c>
      <c r="D718" s="244">
        <v>188897</v>
      </c>
      <c r="E718" s="244">
        <v>196181.82</v>
      </c>
      <c r="F718" s="54">
        <f t="shared" si="188"/>
        <v>103.85650380895409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v>11500</v>
      </c>
      <c r="E720" s="244">
        <v>21600</v>
      </c>
      <c r="F720" s="54">
        <f t="shared" si="188"/>
        <v>187.82608695652175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v>1396</v>
      </c>
      <c r="E722" s="244">
        <v>13931.47</v>
      </c>
      <c r="F722" s="54">
        <f t="shared" si="188"/>
        <v>997.95630372492838</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E7" sqref="E7"/>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4889507</v>
      </c>
      <c r="E6" s="231">
        <f t="shared" si="0"/>
        <v>4820657.4899999993</v>
      </c>
      <c r="F6" s="232">
        <f t="shared" ref="F6:F260" si="1">IF(D6&gt;0,IF(E6/D6&gt;=100,"&gt;&gt;100",E6/D6*100),"-")</f>
        <v>98.591892597760861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4029205</v>
      </c>
      <c r="E7" s="106">
        <f t="shared" si="2"/>
        <v>3865765.8099999996</v>
      </c>
      <c r="F7" s="95">
        <f t="shared" si="1"/>
        <v>95.943636772018294</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4029205</v>
      </c>
      <c r="E12" s="106">
        <f t="shared" si="3"/>
        <v>3865765.8099999996</v>
      </c>
      <c r="F12" s="95">
        <f t="shared" si="1"/>
        <v>95.943636772018294</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3763318</v>
      </c>
      <c r="E13" s="106">
        <f t="shared" si="4"/>
        <v>3617895.169999999</v>
      </c>
      <c r="F13" s="95">
        <f t="shared" si="1"/>
        <v>96.135781509827197</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11633847</v>
      </c>
      <c r="E15" s="249">
        <v>11633846.869999999</v>
      </c>
      <c r="F15" s="95">
        <f t="shared" si="1"/>
        <v>99.999998882570821</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7870529</v>
      </c>
      <c r="E18" s="249">
        <v>8015951.7000000002</v>
      </c>
      <c r="F18" s="95">
        <f t="shared" si="1"/>
        <v>101.84768647698267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233733</v>
      </c>
      <c r="E19" s="106">
        <f t="shared" si="5"/>
        <v>223405.28000000026</v>
      </c>
      <c r="F19" s="95">
        <f t="shared" si="1"/>
        <v>95.581402711641175</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1706859</v>
      </c>
      <c r="E20" s="249">
        <v>1797720.53</v>
      </c>
      <c r="F20" s="95">
        <f t="shared" si="1"/>
        <v>105.32331786046767</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44787</v>
      </c>
      <c r="E21" s="249">
        <v>44147.8</v>
      </c>
      <c r="F21" s="95">
        <f t="shared" si="1"/>
        <v>98.572800142898615</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135581</v>
      </c>
      <c r="E22" s="249">
        <v>125780.65</v>
      </c>
      <c r="F22" s="95">
        <f t="shared" si="1"/>
        <v>92.771590414586115</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3063494</v>
      </c>
      <c r="E24" s="249">
        <v>3063493.97</v>
      </c>
      <c r="F24" s="95">
        <f t="shared" si="1"/>
        <v>99.999999020726023</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8581</v>
      </c>
      <c r="E26" s="249">
        <v>8581.1200000000008</v>
      </c>
      <c r="F26" s="95">
        <f t="shared" si="1"/>
        <v>100.00139843841045</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4725569</v>
      </c>
      <c r="E28" s="249">
        <v>4816318.79</v>
      </c>
      <c r="F28" s="95">
        <f t="shared" si="1"/>
        <v>101.92039921541722</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3655</v>
      </c>
      <c r="E29" s="106">
        <f t="shared" si="6"/>
        <v>3167.93</v>
      </c>
      <c r="F29" s="95">
        <f t="shared" si="1"/>
        <v>86.67387140902872</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v>3899</v>
      </c>
      <c r="E30" s="249">
        <v>6557</v>
      </c>
      <c r="F30" s="95">
        <f t="shared" si="1"/>
        <v>168.17132598102077</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v>244</v>
      </c>
      <c r="E34" s="249">
        <v>3389.07</v>
      </c>
      <c r="F34" s="95">
        <f t="shared" si="1"/>
        <v>1388.9631147540983</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28499</v>
      </c>
      <c r="E35" s="106">
        <f t="shared" si="7"/>
        <v>21297.430000000022</v>
      </c>
      <c r="F35" s="95">
        <f t="shared" si="1"/>
        <v>74.730446682339817</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269477</v>
      </c>
      <c r="E36" s="249">
        <v>277481.95</v>
      </c>
      <c r="F36" s="95">
        <f t="shared" si="1"/>
        <v>102.9705503623686</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240978</v>
      </c>
      <c r="E40" s="249">
        <v>256184.52</v>
      </c>
      <c r="F40" s="95">
        <f t="shared" si="1"/>
        <v>106.310335383313</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543664</v>
      </c>
      <c r="E54" s="249">
        <v>642193.07999999996</v>
      </c>
      <c r="F54" s="95">
        <f t="shared" si="1"/>
        <v>118.12315694988081</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543664</v>
      </c>
      <c r="E55" s="249">
        <v>642193.07999999996</v>
      </c>
      <c r="F55" s="95">
        <f t="shared" si="1"/>
        <v>118.12315694988081</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860302</v>
      </c>
      <c r="E68" s="106">
        <f t="shared" si="13"/>
        <v>954891.68</v>
      </c>
      <c r="F68" s="95">
        <f t="shared" si="1"/>
        <v>110.99493898654194</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134261</v>
      </c>
      <c r="E69" s="106">
        <f t="shared" si="14"/>
        <v>169146.19999999998</v>
      </c>
      <c r="F69" s="95">
        <f t="shared" si="1"/>
        <v>125.98312242572302</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132349</v>
      </c>
      <c r="E70" s="106">
        <f t="shared" si="15"/>
        <v>168049.93</v>
      </c>
      <c r="F70" s="95">
        <f t="shared" si="1"/>
        <v>126.9748392507688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132349</v>
      </c>
      <c r="E72" s="249">
        <v>168049.93</v>
      </c>
      <c r="F72" s="95">
        <f t="shared" si="1"/>
        <v>126.9748392507688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1912</v>
      </c>
      <c r="E76" s="249">
        <v>1096.27</v>
      </c>
      <c r="F76" s="95">
        <f t="shared" si="1"/>
        <v>57.336297071129707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62446</v>
      </c>
      <c r="E78" s="106">
        <f>E79+SUM(E82:E84)-E85+E86</f>
        <v>24580.7</v>
      </c>
      <c r="F78" s="95">
        <f t="shared" si="1"/>
        <v>39.363129744098899</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v>499.8</v>
      </c>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62446</v>
      </c>
      <c r="E86" s="249">
        <v>24080.9</v>
      </c>
      <c r="F86" s="95">
        <f t="shared" si="1"/>
        <v>38.562758223104765</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4700</v>
      </c>
      <c r="E146" s="106">
        <f t="shared" si="26"/>
        <v>3163</v>
      </c>
      <c r="F146" s="95">
        <f t="shared" si="1"/>
        <v>67.297872340425542</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4700</v>
      </c>
      <c r="E160" s="249">
        <v>3163</v>
      </c>
      <c r="F160" s="95">
        <f t="shared" si="1"/>
        <v>67.297872340425542</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658895</v>
      </c>
      <c r="E170" s="106">
        <f t="shared" si="29"/>
        <v>758001.78</v>
      </c>
      <c r="F170" s="95">
        <f t="shared" si="1"/>
        <v>115.04136167371128</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658895</v>
      </c>
      <c r="E173" s="249">
        <v>758001.78</v>
      </c>
      <c r="F173" s="95">
        <f t="shared" si="1"/>
        <v>115.04136167371128</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4889507</v>
      </c>
      <c r="E175" s="106">
        <f t="shared" si="30"/>
        <v>4820657.49</v>
      </c>
      <c r="F175" s="95">
        <f t="shared" si="1"/>
        <v>98.591892597760889</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893766</v>
      </c>
      <c r="E176" s="106">
        <f t="shared" si="31"/>
        <v>979811.02000000014</v>
      </c>
      <c r="F176" s="95">
        <f t="shared" si="1"/>
        <v>109.62724247733749</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874813</v>
      </c>
      <c r="E177" s="106">
        <f t="shared" si="32"/>
        <v>979811.02000000014</v>
      </c>
      <c r="F177" s="95">
        <f t="shared" si="1"/>
        <v>112.00233878554617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717629</v>
      </c>
      <c r="E178" s="249">
        <v>851624.91</v>
      </c>
      <c r="F178" s="95">
        <f t="shared" si="1"/>
        <v>118.67203109127418</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90086</v>
      </c>
      <c r="E179" s="249">
        <v>18068.68</v>
      </c>
      <c r="F179" s="95">
        <f t="shared" si="1"/>
        <v>20.057145394400905</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651</v>
      </c>
      <c r="E180" s="106">
        <f t="shared" si="33"/>
        <v>915.78</v>
      </c>
      <c r="F180" s="95">
        <f t="shared" si="1"/>
        <v>140.67281105990784</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651</v>
      </c>
      <c r="E183" s="249">
        <v>915.78</v>
      </c>
      <c r="F183" s="95">
        <f t="shared" si="1"/>
        <v>140.67281105990784</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66447</v>
      </c>
      <c r="E188" s="249">
        <v>109201.65</v>
      </c>
      <c r="F188" s="95">
        <f t="shared" si="1"/>
        <v>164.34398844191611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18953</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3995741</v>
      </c>
      <c r="E237" s="106">
        <f t="shared" si="41"/>
        <v>3840846.47</v>
      </c>
      <c r="F237" s="95">
        <f t="shared" si="1"/>
        <v>96.123509256480844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4029205</v>
      </c>
      <c r="E238" s="106">
        <f t="shared" si="42"/>
        <v>3865765.81</v>
      </c>
      <c r="F238" s="95">
        <f t="shared" si="1"/>
        <v>95.943636772018309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4029205</v>
      </c>
      <c r="E239" s="106">
        <f t="shared" si="43"/>
        <v>3865765.81</v>
      </c>
      <c r="F239" s="95">
        <f t="shared" si="1"/>
        <v>95.943636772018309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4026239</v>
      </c>
      <c r="E240" s="249">
        <v>3864328.81</v>
      </c>
      <c r="F240" s="95">
        <f t="shared" si="1"/>
        <v>95.978624468145085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2966</v>
      </c>
      <c r="E241" s="249">
        <v>1437</v>
      </c>
      <c r="F241" s="95">
        <f t="shared" si="1"/>
        <v>48.449089683074845</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-38164</v>
      </c>
      <c r="E245" s="106">
        <f t="shared" si="45"/>
        <v>-28082.339999999997</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27036</v>
      </c>
      <c r="E246" s="106">
        <f t="shared" si="46"/>
        <v>113501.37</v>
      </c>
      <c r="F246" s="95">
        <f t="shared" si="1"/>
        <v>419.81569019085663</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27036</v>
      </c>
      <c r="E247" s="249">
        <v>113501.37</v>
      </c>
      <c r="F247" s="95">
        <f t="shared" si="1"/>
        <v>419.81569019085663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65200</v>
      </c>
      <c r="E250" s="106">
        <f t="shared" si="47"/>
        <v>141583.71</v>
      </c>
      <c r="F250" s="95">
        <f t="shared" si="1"/>
        <v>217.15292944785273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v>65200</v>
      </c>
      <c r="E252" s="249">
        <v>141583.71</v>
      </c>
      <c r="F252" s="95">
        <f t="shared" si="1"/>
        <v>217.15292944785273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4700</v>
      </c>
      <c r="E255" s="249">
        <v>3163</v>
      </c>
      <c r="F255" s="95">
        <f t="shared" si="1"/>
        <v>67.297872340425542</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499065</v>
      </c>
      <c r="E259" s="106">
        <f t="shared" si="49"/>
        <v>340142.64</v>
      </c>
      <c r="F259" s="95">
        <f t="shared" si="1"/>
        <v>68.155979682005352</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499065</v>
      </c>
      <c r="E260" s="250">
        <v>340142.64</v>
      </c>
      <c r="F260" s="99">
        <f t="shared" si="1"/>
        <v>68.155979682005352</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4700</v>
      </c>
      <c r="E264" s="249">
        <v>3163</v>
      </c>
      <c r="F264" s="95">
        <f t="shared" si="50"/>
        <v>67.297872340425542</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62447</v>
      </c>
      <c r="E268" s="249">
        <v>24080.9</v>
      </c>
      <c r="F268" s="95">
        <f t="shared" si="50"/>
        <v>38.56214069530963</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v>874813</v>
      </c>
      <c r="E287" s="249">
        <v>979811.02</v>
      </c>
      <c r="F287" s="95">
        <f t="shared" si="50"/>
        <v>112.00233878554617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v>18953</v>
      </c>
      <c r="E289" s="249">
        <v>0</v>
      </c>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2" sqref="E12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9495214</v>
      </c>
      <c r="E114" s="83">
        <f t="shared" si="22"/>
        <v>10747019.93</v>
      </c>
      <c r="F114" s="65">
        <f t="shared" si="1"/>
        <v>113.18354625814646</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9495214</v>
      </c>
      <c r="E118" s="83">
        <f t="shared" si="24"/>
        <v>10747019.93</v>
      </c>
      <c r="F118" s="65">
        <f t="shared" si="1"/>
        <v>113.18354625814646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v>9495214</v>
      </c>
      <c r="E120" s="251">
        <v>10747019.93</v>
      </c>
      <c r="F120" s="65">
        <f t="shared" si="1"/>
        <v>113.18354625814646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9495214</v>
      </c>
      <c r="E141" s="108">
        <f t="shared" si="28"/>
        <v>10747019.93</v>
      </c>
      <c r="F141" s="84">
        <f t="shared" si="1"/>
        <v>113.18354625814646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4" sqref="D24"/>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2255</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2255</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2255</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v>2255</v>
      </c>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2" sqref="D1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893766.45</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10898493.529999999</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10751909.819999998</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9472877.0899999999</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1108782.18</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49943.02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v>120307.53</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146583.71</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10812448.960000001</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10646912.460000001</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9338880.8200000003</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1180799.56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49679.62</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v>77552.460000000006</v>
      </c>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165536.5</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979811.01999999769</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979811.02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979811.02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7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5</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18215</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5</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1</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3226</v>
      </c>
      <c r="D224" s="125"/>
      <c r="E224" s="73">
        <f t="shared" si="20"/>
        <v>0</v>
      </c>
      <c r="F224" s="73">
        <f t="shared" si="21"/>
        <v>1</v>
      </c>
      <c r="G224" s="73"/>
      <c r="H224" s="73"/>
      <c r="I224" s="73"/>
      <c r="J224" s="73"/>
      <c r="K224" s="73"/>
      <c r="L224" s="73">
        <f>IF(AND('PR-RAS'!D214&gt;0,'PR-RAS'!D758=0),1,0)</f>
        <v>0</v>
      </c>
      <c r="M224" s="73">
        <f>IF(AND('PR-RAS'!E214&gt;0,'PR-RAS'!E758=0),1,0)</f>
        <v>1</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2023-01-27T08:42:09Z</cp:lastPrinted>
  <dcterms:created xsi:type="dcterms:W3CDTF">2022-04-01T05:14:30Z</dcterms:created>
  <dcterms:modified xsi:type="dcterms:W3CDTF">2023-01-27T08:49:34Z</dcterms:modified>
</cp:coreProperties>
</file>