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691" i="1" l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I674" i="1"/>
  <c r="H674" i="1"/>
  <c r="G674" i="1"/>
  <c r="F674" i="1"/>
  <c r="E674" i="1"/>
  <c r="D674" i="1"/>
  <c r="F673" i="1"/>
  <c r="J673" i="1" s="1"/>
  <c r="F672" i="1"/>
  <c r="J672" i="1" s="1"/>
  <c r="F671" i="1"/>
  <c r="J671" i="1" s="1"/>
  <c r="F670" i="1"/>
  <c r="J670" i="1" s="1"/>
  <c r="F669" i="1"/>
  <c r="J669" i="1" s="1"/>
  <c r="F668" i="1"/>
  <c r="J668" i="1" s="1"/>
  <c r="F667" i="1"/>
  <c r="J667" i="1" s="1"/>
  <c r="F666" i="1"/>
  <c r="J666" i="1" s="1"/>
  <c r="F665" i="1"/>
  <c r="I664" i="1"/>
  <c r="I663" i="1" s="1"/>
  <c r="H664" i="1"/>
  <c r="G664" i="1"/>
  <c r="G663" i="1" s="1"/>
  <c r="E664" i="1"/>
  <c r="E663" i="1" s="1"/>
  <c r="D664" i="1"/>
  <c r="H663" i="1"/>
  <c r="D663" i="1"/>
  <c r="F662" i="1"/>
  <c r="J662" i="1" s="1"/>
  <c r="F661" i="1"/>
  <c r="J661" i="1" s="1"/>
  <c r="F660" i="1"/>
  <c r="J660" i="1" s="1"/>
  <c r="F659" i="1"/>
  <c r="J659" i="1" s="1"/>
  <c r="F658" i="1"/>
  <c r="J658" i="1" s="1"/>
  <c r="F657" i="1"/>
  <c r="I656" i="1"/>
  <c r="H656" i="1"/>
  <c r="G656" i="1"/>
  <c r="G651" i="1" s="1"/>
  <c r="E656" i="1"/>
  <c r="D656" i="1"/>
  <c r="J655" i="1"/>
  <c r="F655" i="1"/>
  <c r="J654" i="1"/>
  <c r="F654" i="1"/>
  <c r="J653" i="1"/>
  <c r="F653" i="1"/>
  <c r="J652" i="1"/>
  <c r="I652" i="1"/>
  <c r="H652" i="1"/>
  <c r="H651" i="1" s="1"/>
  <c r="G652" i="1"/>
  <c r="F652" i="1"/>
  <c r="E652" i="1"/>
  <c r="D652" i="1"/>
  <c r="D651" i="1" s="1"/>
  <c r="I651" i="1"/>
  <c r="E651" i="1"/>
  <c r="J650" i="1"/>
  <c r="F650" i="1"/>
  <c r="J649" i="1"/>
  <c r="F648" i="1"/>
  <c r="J648" i="1" s="1"/>
  <c r="F647" i="1"/>
  <c r="J647" i="1" s="1"/>
  <c r="F646" i="1"/>
  <c r="J646" i="1" s="1"/>
  <c r="F645" i="1"/>
  <c r="J645" i="1" s="1"/>
  <c r="F644" i="1"/>
  <c r="J644" i="1" s="1"/>
  <c r="F643" i="1"/>
  <c r="J643" i="1" s="1"/>
  <c r="J642" i="1"/>
  <c r="F642" i="1"/>
  <c r="J641" i="1"/>
  <c r="F641" i="1"/>
  <c r="J640" i="1"/>
  <c r="I640" i="1"/>
  <c r="H640" i="1"/>
  <c r="G640" i="1"/>
  <c r="F640" i="1"/>
  <c r="E640" i="1"/>
  <c r="D640" i="1"/>
  <c r="F639" i="1"/>
  <c r="J639" i="1" s="1"/>
  <c r="F638" i="1"/>
  <c r="J638" i="1" s="1"/>
  <c r="F637" i="1"/>
  <c r="J637" i="1" s="1"/>
  <c r="F636" i="1"/>
  <c r="J636" i="1" s="1"/>
  <c r="F635" i="1"/>
  <c r="J635" i="1" s="1"/>
  <c r="F634" i="1"/>
  <c r="J634" i="1" s="1"/>
  <c r="F633" i="1"/>
  <c r="J633" i="1" s="1"/>
  <c r="F632" i="1"/>
  <c r="I631" i="1"/>
  <c r="I630" i="1" s="1"/>
  <c r="H631" i="1"/>
  <c r="G631" i="1"/>
  <c r="G630" i="1" s="1"/>
  <c r="E631" i="1"/>
  <c r="E630" i="1" s="1"/>
  <c r="D631" i="1"/>
  <c r="H630" i="1"/>
  <c r="D630" i="1"/>
  <c r="F629" i="1"/>
  <c r="J629" i="1" s="1"/>
  <c r="F628" i="1"/>
  <c r="J628" i="1" s="1"/>
  <c r="F627" i="1"/>
  <c r="J627" i="1" s="1"/>
  <c r="F626" i="1"/>
  <c r="J626" i="1" s="1"/>
  <c r="F625" i="1"/>
  <c r="J625" i="1" s="1"/>
  <c r="F624" i="1"/>
  <c r="J624" i="1" s="1"/>
  <c r="F623" i="1"/>
  <c r="J623" i="1" s="1"/>
  <c r="F622" i="1"/>
  <c r="J622" i="1" s="1"/>
  <c r="F621" i="1"/>
  <c r="J621" i="1" s="1"/>
  <c r="F620" i="1"/>
  <c r="I619" i="1"/>
  <c r="H619" i="1"/>
  <c r="G619" i="1"/>
  <c r="E619" i="1"/>
  <c r="E609" i="1" s="1"/>
  <c r="D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I610" i="1"/>
  <c r="H610" i="1"/>
  <c r="H609" i="1" s="1"/>
  <c r="G610" i="1"/>
  <c r="F610" i="1"/>
  <c r="E610" i="1"/>
  <c r="D610" i="1"/>
  <c r="D609" i="1" s="1"/>
  <c r="I609" i="1"/>
  <c r="G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I599" i="1"/>
  <c r="H599" i="1"/>
  <c r="H589" i="1" s="1"/>
  <c r="G599" i="1"/>
  <c r="F599" i="1"/>
  <c r="E599" i="1"/>
  <c r="D599" i="1"/>
  <c r="D589" i="1" s="1"/>
  <c r="F598" i="1"/>
  <c r="J598" i="1" s="1"/>
  <c r="F597" i="1"/>
  <c r="J597" i="1" s="1"/>
  <c r="F596" i="1"/>
  <c r="J596" i="1" s="1"/>
  <c r="F595" i="1"/>
  <c r="J595" i="1" s="1"/>
  <c r="F594" i="1"/>
  <c r="J594" i="1" s="1"/>
  <c r="F593" i="1"/>
  <c r="J593" i="1" s="1"/>
  <c r="F592" i="1"/>
  <c r="J592" i="1" s="1"/>
  <c r="F591" i="1"/>
  <c r="I590" i="1"/>
  <c r="I589" i="1" s="1"/>
  <c r="H590" i="1"/>
  <c r="G590" i="1"/>
  <c r="G589" i="1" s="1"/>
  <c r="E590" i="1"/>
  <c r="E589" i="1" s="1"/>
  <c r="D590" i="1"/>
  <c r="F588" i="1"/>
  <c r="J588" i="1" s="1"/>
  <c r="F587" i="1"/>
  <c r="J587" i="1" s="1"/>
  <c r="F586" i="1"/>
  <c r="J586" i="1" s="1"/>
  <c r="F585" i="1"/>
  <c r="J585" i="1" s="1"/>
  <c r="F584" i="1"/>
  <c r="J584" i="1" s="1"/>
  <c r="F583" i="1"/>
  <c r="J583" i="1" s="1"/>
  <c r="F582" i="1"/>
  <c r="J582" i="1" s="1"/>
  <c r="F581" i="1"/>
  <c r="J581" i="1" s="1"/>
  <c r="F580" i="1"/>
  <c r="I579" i="1"/>
  <c r="H579" i="1"/>
  <c r="G579" i="1"/>
  <c r="E579" i="1"/>
  <c r="E569" i="1" s="1"/>
  <c r="D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I570" i="1"/>
  <c r="H570" i="1"/>
  <c r="H569" i="1" s="1"/>
  <c r="G570" i="1"/>
  <c r="F570" i="1"/>
  <c r="E570" i="1"/>
  <c r="D570" i="1"/>
  <c r="D569" i="1" s="1"/>
  <c r="I569" i="1"/>
  <c r="G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I559" i="1"/>
  <c r="H559" i="1"/>
  <c r="G559" i="1"/>
  <c r="F559" i="1"/>
  <c r="E559" i="1"/>
  <c r="D559" i="1"/>
  <c r="F558" i="1"/>
  <c r="J558" i="1" s="1"/>
  <c r="F557" i="1"/>
  <c r="J557" i="1" s="1"/>
  <c r="F556" i="1"/>
  <c r="J556" i="1" s="1"/>
  <c r="F555" i="1"/>
  <c r="J555" i="1" s="1"/>
  <c r="F554" i="1"/>
  <c r="J554" i="1" s="1"/>
  <c r="F553" i="1"/>
  <c r="J553" i="1" s="1"/>
  <c r="F552" i="1"/>
  <c r="J552" i="1" s="1"/>
  <c r="F551" i="1"/>
  <c r="J551" i="1" s="1"/>
  <c r="F550" i="1"/>
  <c r="I549" i="1"/>
  <c r="I548" i="1" s="1"/>
  <c r="H549" i="1"/>
  <c r="G549" i="1"/>
  <c r="G548" i="1" s="1"/>
  <c r="E549" i="1"/>
  <c r="E548" i="1" s="1"/>
  <c r="D549" i="1"/>
  <c r="H548" i="1"/>
  <c r="D548" i="1"/>
  <c r="F547" i="1"/>
  <c r="J547" i="1" s="1"/>
  <c r="F546" i="1"/>
  <c r="J546" i="1" s="1"/>
  <c r="F545" i="1"/>
  <c r="J545" i="1" s="1"/>
  <c r="F544" i="1"/>
  <c r="J544" i="1" s="1"/>
  <c r="F543" i="1"/>
  <c r="J543" i="1" s="1"/>
  <c r="F542" i="1"/>
  <c r="J542" i="1" s="1"/>
  <c r="F541" i="1"/>
  <c r="J541" i="1" s="1"/>
  <c r="F540" i="1"/>
  <c r="J540" i="1" s="1"/>
  <c r="F539" i="1"/>
  <c r="I538" i="1"/>
  <c r="H538" i="1"/>
  <c r="G538" i="1"/>
  <c r="G527" i="1" s="1"/>
  <c r="E538" i="1"/>
  <c r="D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I528" i="1"/>
  <c r="H528" i="1"/>
  <c r="H527" i="1" s="1"/>
  <c r="G528" i="1"/>
  <c r="F528" i="1"/>
  <c r="E528" i="1"/>
  <c r="D528" i="1"/>
  <c r="D527" i="1" s="1"/>
  <c r="I527" i="1"/>
  <c r="E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I517" i="1"/>
  <c r="H517" i="1"/>
  <c r="G517" i="1"/>
  <c r="F517" i="1"/>
  <c r="E517" i="1"/>
  <c r="D517" i="1"/>
  <c r="F516" i="1"/>
  <c r="J516" i="1" s="1"/>
  <c r="F515" i="1"/>
  <c r="J515" i="1" s="1"/>
  <c r="F514" i="1"/>
  <c r="J514" i="1" s="1"/>
  <c r="F513" i="1"/>
  <c r="J513" i="1" s="1"/>
  <c r="F512" i="1"/>
  <c r="J512" i="1" s="1"/>
  <c r="F511" i="1"/>
  <c r="J511" i="1" s="1"/>
  <c r="F510" i="1"/>
  <c r="J510" i="1" s="1"/>
  <c r="F509" i="1"/>
  <c r="I508" i="1"/>
  <c r="I507" i="1" s="1"/>
  <c r="H508" i="1"/>
  <c r="G508" i="1"/>
  <c r="G507" i="1" s="1"/>
  <c r="E508" i="1"/>
  <c r="E507" i="1" s="1"/>
  <c r="D508" i="1"/>
  <c r="H507" i="1"/>
  <c r="D507" i="1"/>
  <c r="F506" i="1"/>
  <c r="J506" i="1" s="1"/>
  <c r="F505" i="1"/>
  <c r="J505" i="1" s="1"/>
  <c r="F504" i="1"/>
  <c r="J504" i="1" s="1"/>
  <c r="F503" i="1"/>
  <c r="J503" i="1" s="1"/>
  <c r="F502" i="1"/>
  <c r="J502" i="1" s="1"/>
  <c r="F501" i="1"/>
  <c r="J501" i="1" s="1"/>
  <c r="F500" i="1"/>
  <c r="J500" i="1" s="1"/>
  <c r="F499" i="1"/>
  <c r="J499" i="1" s="1"/>
  <c r="F498" i="1"/>
  <c r="I497" i="1"/>
  <c r="H497" i="1"/>
  <c r="G497" i="1"/>
  <c r="G487" i="1" s="1"/>
  <c r="E497" i="1"/>
  <c r="D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I488" i="1"/>
  <c r="H488" i="1"/>
  <c r="H487" i="1" s="1"/>
  <c r="G488" i="1"/>
  <c r="F488" i="1"/>
  <c r="E488" i="1"/>
  <c r="D488" i="1"/>
  <c r="D487" i="1" s="1"/>
  <c r="I487" i="1"/>
  <c r="E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I477" i="1"/>
  <c r="H477" i="1"/>
  <c r="G477" i="1"/>
  <c r="F477" i="1"/>
  <c r="E477" i="1"/>
  <c r="D477" i="1"/>
  <c r="F476" i="1"/>
  <c r="J476" i="1" s="1"/>
  <c r="F475" i="1"/>
  <c r="J475" i="1" s="1"/>
  <c r="F474" i="1"/>
  <c r="J474" i="1" s="1"/>
  <c r="F473" i="1"/>
  <c r="J473" i="1" s="1"/>
  <c r="F472" i="1"/>
  <c r="J472" i="1" s="1"/>
  <c r="F471" i="1"/>
  <c r="J471" i="1" s="1"/>
  <c r="F470" i="1"/>
  <c r="J470" i="1" s="1"/>
  <c r="F469" i="1"/>
  <c r="I468" i="1"/>
  <c r="I467" i="1" s="1"/>
  <c r="H468" i="1"/>
  <c r="G468" i="1"/>
  <c r="G467" i="1" s="1"/>
  <c r="E468" i="1"/>
  <c r="E467" i="1" s="1"/>
  <c r="D468" i="1"/>
  <c r="H467" i="1"/>
  <c r="D467" i="1"/>
  <c r="F466" i="1"/>
  <c r="J466" i="1" s="1"/>
  <c r="F465" i="1"/>
  <c r="J465" i="1" s="1"/>
  <c r="F464" i="1"/>
  <c r="J464" i="1" s="1"/>
  <c r="F463" i="1"/>
  <c r="J463" i="1" s="1"/>
  <c r="F462" i="1"/>
  <c r="J462" i="1" s="1"/>
  <c r="F461" i="1"/>
  <c r="J461" i="1" s="1"/>
  <c r="F460" i="1"/>
  <c r="J460" i="1" s="1"/>
  <c r="F459" i="1"/>
  <c r="J459" i="1" s="1"/>
  <c r="F458" i="1"/>
  <c r="I457" i="1"/>
  <c r="H457" i="1"/>
  <c r="G457" i="1"/>
  <c r="G447" i="1" s="1"/>
  <c r="E457" i="1"/>
  <c r="D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I448" i="1"/>
  <c r="H448" i="1"/>
  <c r="H447" i="1" s="1"/>
  <c r="G448" i="1"/>
  <c r="F448" i="1"/>
  <c r="E448" i="1"/>
  <c r="D448" i="1"/>
  <c r="I447" i="1"/>
  <c r="E447" i="1"/>
  <c r="D447" i="1"/>
  <c r="J446" i="1"/>
  <c r="F446" i="1"/>
  <c r="J445" i="1"/>
  <c r="I445" i="1"/>
  <c r="H445" i="1"/>
  <c r="G445" i="1"/>
  <c r="F445" i="1"/>
  <c r="E445" i="1"/>
  <c r="D445" i="1"/>
  <c r="F444" i="1"/>
  <c r="I443" i="1"/>
  <c r="I436" i="1" s="1"/>
  <c r="H443" i="1"/>
  <c r="G443" i="1"/>
  <c r="E443" i="1"/>
  <c r="D443" i="1"/>
  <c r="J442" i="1"/>
  <c r="F442" i="1"/>
  <c r="J441" i="1"/>
  <c r="I441" i="1"/>
  <c r="H441" i="1"/>
  <c r="G441" i="1"/>
  <c r="F441" i="1"/>
  <c r="E441" i="1"/>
  <c r="D441" i="1"/>
  <c r="F440" i="1"/>
  <c r="I439" i="1"/>
  <c r="H439" i="1"/>
  <c r="G439" i="1"/>
  <c r="E439" i="1"/>
  <c r="E436" i="1" s="1"/>
  <c r="D439" i="1"/>
  <c r="J438" i="1"/>
  <c r="F438" i="1"/>
  <c r="J437" i="1"/>
  <c r="I437" i="1"/>
  <c r="H437" i="1"/>
  <c r="H436" i="1" s="1"/>
  <c r="G437" i="1"/>
  <c r="F437" i="1"/>
  <c r="E437" i="1"/>
  <c r="D437" i="1"/>
  <c r="D436" i="1" s="1"/>
  <c r="G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I425" i="1"/>
  <c r="H425" i="1"/>
  <c r="H698" i="1" s="1"/>
  <c r="G425" i="1"/>
  <c r="F425" i="1"/>
  <c r="E425" i="1"/>
  <c r="D425" i="1"/>
  <c r="D415" i="1" s="1"/>
  <c r="F424" i="1"/>
  <c r="J424" i="1" s="1"/>
  <c r="F423" i="1"/>
  <c r="J423" i="1" s="1"/>
  <c r="F422" i="1"/>
  <c r="J422" i="1" s="1"/>
  <c r="F421" i="1"/>
  <c r="J421" i="1" s="1"/>
  <c r="F420" i="1"/>
  <c r="J420" i="1" s="1"/>
  <c r="F419" i="1"/>
  <c r="J419" i="1" s="1"/>
  <c r="F418" i="1"/>
  <c r="J418" i="1" s="1"/>
  <c r="F417" i="1"/>
  <c r="I416" i="1"/>
  <c r="I415" i="1" s="1"/>
  <c r="H416" i="1"/>
  <c r="G416" i="1"/>
  <c r="G415" i="1" s="1"/>
  <c r="E416" i="1"/>
  <c r="E415" i="1" s="1"/>
  <c r="D416" i="1"/>
  <c r="F414" i="1"/>
  <c r="J414" i="1" s="1"/>
  <c r="F413" i="1"/>
  <c r="J413" i="1" s="1"/>
  <c r="F412" i="1"/>
  <c r="J412" i="1" s="1"/>
  <c r="F411" i="1"/>
  <c r="J411" i="1" s="1"/>
  <c r="F410" i="1"/>
  <c r="J410" i="1" s="1"/>
  <c r="F409" i="1"/>
  <c r="J409" i="1" s="1"/>
  <c r="F408" i="1"/>
  <c r="J408" i="1" s="1"/>
  <c r="F407" i="1"/>
  <c r="J407" i="1" s="1"/>
  <c r="F406" i="1"/>
  <c r="I405" i="1"/>
  <c r="H405" i="1"/>
  <c r="G405" i="1"/>
  <c r="E405" i="1"/>
  <c r="D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I394" i="1"/>
  <c r="H394" i="1"/>
  <c r="H382" i="1" s="1"/>
  <c r="G394" i="1"/>
  <c r="F394" i="1"/>
  <c r="E394" i="1"/>
  <c r="D394" i="1"/>
  <c r="D382" i="1" s="1"/>
  <c r="F393" i="1"/>
  <c r="J393" i="1" s="1"/>
  <c r="F392" i="1"/>
  <c r="J392" i="1" s="1"/>
  <c r="F391" i="1"/>
  <c r="J391" i="1" s="1"/>
  <c r="F390" i="1"/>
  <c r="J390" i="1" s="1"/>
  <c r="F389" i="1"/>
  <c r="J389" i="1" s="1"/>
  <c r="F388" i="1"/>
  <c r="J388" i="1" s="1"/>
  <c r="F387" i="1"/>
  <c r="J387" i="1" s="1"/>
  <c r="F386" i="1"/>
  <c r="J386" i="1" s="1"/>
  <c r="F385" i="1"/>
  <c r="J385" i="1" s="1"/>
  <c r="F384" i="1"/>
  <c r="I383" i="1"/>
  <c r="I382" i="1" s="1"/>
  <c r="H383" i="1"/>
  <c r="G383" i="1"/>
  <c r="G382" i="1" s="1"/>
  <c r="E383" i="1"/>
  <c r="E382" i="1" s="1"/>
  <c r="D383" i="1"/>
  <c r="F381" i="1"/>
  <c r="I380" i="1"/>
  <c r="H380" i="1"/>
  <c r="G380" i="1"/>
  <c r="E380" i="1"/>
  <c r="E375" i="1" s="1"/>
  <c r="D380" i="1"/>
  <c r="J379" i="1"/>
  <c r="F379" i="1"/>
  <c r="J378" i="1"/>
  <c r="F378" i="1"/>
  <c r="J377" i="1"/>
  <c r="F377" i="1"/>
  <c r="J376" i="1"/>
  <c r="I376" i="1"/>
  <c r="H376" i="1"/>
  <c r="H375" i="1" s="1"/>
  <c r="G376" i="1"/>
  <c r="F376" i="1"/>
  <c r="E376" i="1"/>
  <c r="D376" i="1"/>
  <c r="D375" i="1" s="1"/>
  <c r="I375" i="1"/>
  <c r="G375" i="1"/>
  <c r="J374" i="1"/>
  <c r="F374" i="1"/>
  <c r="J373" i="1"/>
  <c r="F373" i="1"/>
  <c r="J372" i="1"/>
  <c r="F372" i="1"/>
  <c r="J371" i="1"/>
  <c r="F371" i="1"/>
  <c r="J370" i="1"/>
  <c r="F370" i="1"/>
  <c r="J369" i="1"/>
  <c r="I369" i="1"/>
  <c r="H369" i="1"/>
  <c r="G369" i="1"/>
  <c r="F369" i="1"/>
  <c r="E369" i="1"/>
  <c r="D369" i="1"/>
  <c r="F368" i="1"/>
  <c r="J368" i="1" s="1"/>
  <c r="F367" i="1"/>
  <c r="J367" i="1" s="1"/>
  <c r="F366" i="1"/>
  <c r="J366" i="1" s="1"/>
  <c r="F365" i="1"/>
  <c r="J365" i="1" s="1"/>
  <c r="F364" i="1"/>
  <c r="J364" i="1" s="1"/>
  <c r="I363" i="1"/>
  <c r="I362" i="1" s="1"/>
  <c r="G363" i="1"/>
  <c r="F363" i="1"/>
  <c r="F362" i="1" s="1"/>
  <c r="E363" i="1"/>
  <c r="D363" i="1"/>
  <c r="D362" i="1" s="1"/>
  <c r="G362" i="1"/>
  <c r="E362" i="1"/>
  <c r="J361" i="1"/>
  <c r="F361" i="1"/>
  <c r="J360" i="1"/>
  <c r="F360" i="1"/>
  <c r="J359" i="1"/>
  <c r="F359" i="1"/>
  <c r="J358" i="1"/>
  <c r="F358" i="1"/>
  <c r="J357" i="1"/>
  <c r="F357" i="1"/>
  <c r="J356" i="1"/>
  <c r="I356" i="1"/>
  <c r="H356" i="1"/>
  <c r="G356" i="1"/>
  <c r="F356" i="1"/>
  <c r="E356" i="1"/>
  <c r="D356" i="1"/>
  <c r="F355" i="1"/>
  <c r="J355" i="1" s="1"/>
  <c r="F354" i="1"/>
  <c r="J354" i="1" s="1"/>
  <c r="F353" i="1"/>
  <c r="J353" i="1" s="1"/>
  <c r="F352" i="1"/>
  <c r="J352" i="1" s="1"/>
  <c r="F351" i="1"/>
  <c r="I350" i="1"/>
  <c r="I349" i="1" s="1"/>
  <c r="H350" i="1"/>
  <c r="G350" i="1"/>
  <c r="G349" i="1" s="1"/>
  <c r="E350" i="1"/>
  <c r="E349" i="1" s="1"/>
  <c r="D350" i="1"/>
  <c r="H349" i="1"/>
  <c r="D349" i="1"/>
  <c r="F348" i="1"/>
  <c r="J348" i="1" s="1"/>
  <c r="F347" i="1"/>
  <c r="J347" i="1" s="1"/>
  <c r="F346" i="1"/>
  <c r="J346" i="1" s="1"/>
  <c r="F345" i="1"/>
  <c r="J345" i="1" s="1"/>
  <c r="F344" i="1"/>
  <c r="J344" i="1" s="1"/>
  <c r="F343" i="1"/>
  <c r="J343" i="1" s="1"/>
  <c r="F342" i="1"/>
  <c r="I341" i="1"/>
  <c r="I340" i="1" s="1"/>
  <c r="H341" i="1"/>
  <c r="G341" i="1"/>
  <c r="G340" i="1" s="1"/>
  <c r="E341" i="1"/>
  <c r="E340" i="1" s="1"/>
  <c r="D341" i="1"/>
  <c r="H340" i="1"/>
  <c r="D340" i="1"/>
  <c r="F339" i="1"/>
  <c r="I338" i="1"/>
  <c r="I337" i="1" s="1"/>
  <c r="H338" i="1"/>
  <c r="G338" i="1"/>
  <c r="G337" i="1" s="1"/>
  <c r="E338" i="1"/>
  <c r="E337" i="1" s="1"/>
  <c r="D338" i="1"/>
  <c r="H337" i="1"/>
  <c r="D337" i="1"/>
  <c r="F336" i="1"/>
  <c r="J336" i="1" s="1"/>
  <c r="F335" i="1"/>
  <c r="J335" i="1" s="1"/>
  <c r="F334" i="1"/>
  <c r="J334" i="1" s="1"/>
  <c r="F333" i="1"/>
  <c r="J333" i="1" s="1"/>
  <c r="F332" i="1"/>
  <c r="J332" i="1" s="1"/>
  <c r="F331" i="1"/>
  <c r="J331" i="1" s="1"/>
  <c r="F330" i="1"/>
  <c r="J330" i="1" s="1"/>
  <c r="F329" i="1"/>
  <c r="J329" i="1" s="1"/>
  <c r="F328" i="1"/>
  <c r="J328" i="1" s="1"/>
  <c r="F327" i="1"/>
  <c r="I326" i="1"/>
  <c r="I325" i="1" s="1"/>
  <c r="H326" i="1"/>
  <c r="G326" i="1"/>
  <c r="G325" i="1" s="1"/>
  <c r="E326" i="1"/>
  <c r="E325" i="1" s="1"/>
  <c r="D326" i="1"/>
  <c r="H325" i="1"/>
  <c r="D325" i="1"/>
  <c r="F324" i="1"/>
  <c r="J324" i="1" s="1"/>
  <c r="F323" i="1"/>
  <c r="J323" i="1" s="1"/>
  <c r="F322" i="1"/>
  <c r="J322" i="1" s="1"/>
  <c r="F321" i="1"/>
  <c r="J321" i="1" s="1"/>
  <c r="F320" i="1"/>
  <c r="J320" i="1" s="1"/>
  <c r="F319" i="1"/>
  <c r="J319" i="1" s="1"/>
  <c r="F318" i="1"/>
  <c r="J318" i="1" s="1"/>
  <c r="F317" i="1"/>
  <c r="J317" i="1" s="1"/>
  <c r="F316" i="1"/>
  <c r="J316" i="1" s="1"/>
  <c r="F315" i="1"/>
  <c r="I314" i="1"/>
  <c r="I313" i="1" s="1"/>
  <c r="H314" i="1"/>
  <c r="G314" i="1"/>
  <c r="G313" i="1" s="1"/>
  <c r="E314" i="1"/>
  <c r="E313" i="1" s="1"/>
  <c r="D314" i="1"/>
  <c r="H313" i="1"/>
  <c r="D313" i="1"/>
  <c r="F312" i="1"/>
  <c r="J312" i="1" s="1"/>
  <c r="F311" i="1"/>
  <c r="J311" i="1" s="1"/>
  <c r="F310" i="1"/>
  <c r="J310" i="1" s="1"/>
  <c r="F309" i="1"/>
  <c r="J309" i="1" s="1"/>
  <c r="F308" i="1"/>
  <c r="I307" i="1"/>
  <c r="I698" i="1" s="1"/>
  <c r="H307" i="1"/>
  <c r="G307" i="1"/>
  <c r="G698" i="1" s="1"/>
  <c r="E307" i="1"/>
  <c r="D307" i="1"/>
  <c r="D698" i="1" s="1"/>
  <c r="J306" i="1"/>
  <c r="F306" i="1"/>
  <c r="J305" i="1"/>
  <c r="F305" i="1"/>
  <c r="J304" i="1"/>
  <c r="F304" i="1"/>
  <c r="J303" i="1"/>
  <c r="F303" i="1"/>
  <c r="J302" i="1"/>
  <c r="F302" i="1"/>
  <c r="J301" i="1"/>
  <c r="I301" i="1"/>
  <c r="H301" i="1"/>
  <c r="G301" i="1"/>
  <c r="F301" i="1"/>
  <c r="E301" i="1"/>
  <c r="D301" i="1"/>
  <c r="F300" i="1"/>
  <c r="J300" i="1" s="1"/>
  <c r="F299" i="1"/>
  <c r="J299" i="1" s="1"/>
  <c r="F298" i="1"/>
  <c r="I297" i="1"/>
  <c r="H297" i="1"/>
  <c r="G297" i="1"/>
  <c r="E297" i="1"/>
  <c r="D297" i="1"/>
  <c r="J296" i="1"/>
  <c r="F296" i="1"/>
  <c r="J295" i="1"/>
  <c r="F295" i="1"/>
  <c r="J294" i="1"/>
  <c r="F294" i="1"/>
  <c r="J293" i="1"/>
  <c r="F293" i="1"/>
  <c r="J292" i="1"/>
  <c r="I292" i="1"/>
  <c r="H292" i="1"/>
  <c r="G292" i="1"/>
  <c r="F292" i="1"/>
  <c r="E292" i="1"/>
  <c r="D292" i="1"/>
  <c r="F291" i="1"/>
  <c r="J291" i="1" s="1"/>
  <c r="F290" i="1"/>
  <c r="J290" i="1" s="1"/>
  <c r="F289" i="1"/>
  <c r="J289" i="1" s="1"/>
  <c r="F288" i="1"/>
  <c r="I287" i="1"/>
  <c r="H287" i="1"/>
  <c r="G287" i="1"/>
  <c r="G688" i="1" s="1"/>
  <c r="E287" i="1"/>
  <c r="E281" i="1" s="1"/>
  <c r="D287" i="1"/>
  <c r="J286" i="1"/>
  <c r="F286" i="1"/>
  <c r="J285" i="1"/>
  <c r="F285" i="1"/>
  <c r="J284" i="1"/>
  <c r="F284" i="1"/>
  <c r="J283" i="1"/>
  <c r="F283" i="1"/>
  <c r="J282" i="1"/>
  <c r="I282" i="1"/>
  <c r="H282" i="1"/>
  <c r="H281" i="1" s="1"/>
  <c r="G282" i="1"/>
  <c r="F282" i="1"/>
  <c r="E282" i="1"/>
  <c r="D282" i="1"/>
  <c r="D281" i="1" s="1"/>
  <c r="G281" i="1"/>
  <c r="J280" i="1"/>
  <c r="F280" i="1"/>
  <c r="J279" i="1"/>
  <c r="F279" i="1"/>
  <c r="J278" i="1"/>
  <c r="I278" i="1"/>
  <c r="H278" i="1"/>
  <c r="H272" i="1" s="1"/>
  <c r="G278" i="1"/>
  <c r="F278" i="1"/>
  <c r="E278" i="1"/>
  <c r="D278" i="1"/>
  <c r="D272" i="1" s="1"/>
  <c r="F277" i="1"/>
  <c r="J277" i="1" s="1"/>
  <c r="F276" i="1"/>
  <c r="J276" i="1" s="1"/>
  <c r="F275" i="1"/>
  <c r="J275" i="1" s="1"/>
  <c r="F274" i="1"/>
  <c r="I273" i="1"/>
  <c r="I272" i="1" s="1"/>
  <c r="H273" i="1"/>
  <c r="G273" i="1"/>
  <c r="G272" i="1" s="1"/>
  <c r="E273" i="1"/>
  <c r="E272" i="1" s="1"/>
  <c r="D273" i="1"/>
  <c r="F271" i="1"/>
  <c r="J271" i="1" s="1"/>
  <c r="F270" i="1"/>
  <c r="J270" i="1" s="1"/>
  <c r="F269" i="1"/>
  <c r="J269" i="1" s="1"/>
  <c r="F268" i="1"/>
  <c r="J268" i="1" s="1"/>
  <c r="F267" i="1"/>
  <c r="J267" i="1" s="1"/>
  <c r="F266" i="1"/>
  <c r="I265" i="1"/>
  <c r="H265" i="1"/>
  <c r="G265" i="1"/>
  <c r="E265" i="1"/>
  <c r="D265" i="1"/>
  <c r="J264" i="1"/>
  <c r="F264" i="1"/>
  <c r="J263" i="1"/>
  <c r="F263" i="1"/>
  <c r="J262" i="1"/>
  <c r="F262" i="1"/>
  <c r="J261" i="1"/>
  <c r="F261" i="1"/>
  <c r="J260" i="1"/>
  <c r="F260" i="1"/>
  <c r="J259" i="1"/>
  <c r="I259" i="1"/>
  <c r="H259" i="1"/>
  <c r="G259" i="1"/>
  <c r="F259" i="1"/>
  <c r="E259" i="1"/>
  <c r="D259" i="1"/>
  <c r="F258" i="1"/>
  <c r="J258" i="1" s="1"/>
  <c r="J257" i="1"/>
  <c r="J256" i="1"/>
  <c r="F256" i="1"/>
  <c r="J255" i="1"/>
  <c r="F255" i="1"/>
  <c r="J254" i="1"/>
  <c r="I254" i="1"/>
  <c r="H254" i="1"/>
  <c r="G254" i="1"/>
  <c r="F254" i="1"/>
  <c r="E254" i="1"/>
  <c r="D254" i="1"/>
  <c r="F253" i="1"/>
  <c r="J253" i="1" s="1"/>
  <c r="F252" i="1"/>
  <c r="J252" i="1" s="1"/>
  <c r="F251" i="1"/>
  <c r="J251" i="1" s="1"/>
  <c r="F250" i="1"/>
  <c r="I249" i="1"/>
  <c r="H249" i="1"/>
  <c r="G249" i="1"/>
  <c r="E249" i="1"/>
  <c r="D249" i="1"/>
  <c r="J248" i="1"/>
  <c r="F248" i="1"/>
  <c r="J247" i="1"/>
  <c r="F247" i="1"/>
  <c r="J246" i="1"/>
  <c r="F246" i="1"/>
  <c r="J245" i="1"/>
  <c r="F245" i="1"/>
  <c r="J244" i="1"/>
  <c r="I244" i="1"/>
  <c r="H244" i="1"/>
  <c r="G244" i="1"/>
  <c r="F244" i="1"/>
  <c r="E244" i="1"/>
  <c r="D244" i="1"/>
  <c r="F243" i="1"/>
  <c r="J243" i="1" s="1"/>
  <c r="F242" i="1"/>
  <c r="J242" i="1" s="1"/>
  <c r="F241" i="1"/>
  <c r="J241" i="1" s="1"/>
  <c r="F240" i="1"/>
  <c r="J240" i="1" s="1"/>
  <c r="F239" i="1"/>
  <c r="I238" i="1"/>
  <c r="I237" i="1" s="1"/>
  <c r="H238" i="1"/>
  <c r="G238" i="1"/>
  <c r="G237" i="1" s="1"/>
  <c r="E238" i="1"/>
  <c r="D238" i="1"/>
  <c r="H237" i="1"/>
  <c r="D237" i="1"/>
  <c r="F236" i="1"/>
  <c r="J236" i="1" s="1"/>
  <c r="F235" i="1"/>
  <c r="I234" i="1"/>
  <c r="I233" i="1" s="1"/>
  <c r="H234" i="1"/>
  <c r="G234" i="1"/>
  <c r="G233" i="1" s="1"/>
  <c r="E234" i="1"/>
  <c r="E233" i="1" s="1"/>
  <c r="D234" i="1"/>
  <c r="H233" i="1"/>
  <c r="D233" i="1"/>
  <c r="F232" i="1"/>
  <c r="J232" i="1" s="1"/>
  <c r="F231" i="1"/>
  <c r="J231" i="1" s="1"/>
  <c r="F230" i="1"/>
  <c r="J230" i="1" s="1"/>
  <c r="F229" i="1"/>
  <c r="J229" i="1" s="1"/>
  <c r="F228" i="1"/>
  <c r="J228" i="1" s="1"/>
  <c r="F227" i="1"/>
  <c r="J227" i="1" s="1"/>
  <c r="F226" i="1"/>
  <c r="J226" i="1" s="1"/>
  <c r="F225" i="1"/>
  <c r="I224" i="1"/>
  <c r="I700" i="1" s="1"/>
  <c r="H224" i="1"/>
  <c r="H700" i="1" s="1"/>
  <c r="G224" i="1"/>
  <c r="G700" i="1" s="1"/>
  <c r="E224" i="1"/>
  <c r="E700" i="1" s="1"/>
  <c r="D224" i="1"/>
  <c r="D700" i="1" s="1"/>
  <c r="J223" i="1"/>
  <c r="F223" i="1"/>
  <c r="J222" i="1"/>
  <c r="F222" i="1"/>
  <c r="J221" i="1"/>
  <c r="F221" i="1"/>
  <c r="J220" i="1"/>
  <c r="F220" i="1"/>
  <c r="J219" i="1"/>
  <c r="F219" i="1"/>
  <c r="J218" i="1"/>
  <c r="F218" i="1"/>
  <c r="J217" i="1"/>
  <c r="F217" i="1"/>
  <c r="J216" i="1"/>
  <c r="F216" i="1"/>
  <c r="J215" i="1"/>
  <c r="F215" i="1"/>
  <c r="J214" i="1"/>
  <c r="F214" i="1"/>
  <c r="J213" i="1"/>
  <c r="F213" i="1"/>
  <c r="J212" i="1"/>
  <c r="F212" i="1"/>
  <c r="J211" i="1"/>
  <c r="I211" i="1"/>
  <c r="H211" i="1"/>
  <c r="G211" i="1"/>
  <c r="F211" i="1"/>
  <c r="E211" i="1"/>
  <c r="D211" i="1"/>
  <c r="F210" i="1"/>
  <c r="J210" i="1" s="1"/>
  <c r="F209" i="1"/>
  <c r="J209" i="1" s="1"/>
  <c r="F208" i="1"/>
  <c r="J208" i="1" s="1"/>
  <c r="F207" i="1"/>
  <c r="J207" i="1" s="1"/>
  <c r="F206" i="1"/>
  <c r="J206" i="1" s="1"/>
  <c r="F205" i="1"/>
  <c r="J205" i="1" s="1"/>
  <c r="F204" i="1"/>
  <c r="J204" i="1" s="1"/>
  <c r="F203" i="1"/>
  <c r="J203" i="1" s="1"/>
  <c r="F202" i="1"/>
  <c r="J202" i="1" s="1"/>
  <c r="F201" i="1"/>
  <c r="J201" i="1" s="1"/>
  <c r="F200" i="1"/>
  <c r="J200" i="1" s="1"/>
  <c r="F199" i="1"/>
  <c r="I198" i="1"/>
  <c r="H198" i="1"/>
  <c r="G198" i="1"/>
  <c r="E198" i="1"/>
  <c r="D198" i="1"/>
  <c r="J197" i="1"/>
  <c r="F197" i="1"/>
  <c r="J196" i="1"/>
  <c r="I196" i="1"/>
  <c r="H196" i="1"/>
  <c r="G196" i="1"/>
  <c r="G691" i="1" s="1"/>
  <c r="F196" i="1"/>
  <c r="E196" i="1"/>
  <c r="E691" i="1" s="1"/>
  <c r="D196" i="1"/>
  <c r="F195" i="1"/>
  <c r="J195" i="1" s="1"/>
  <c r="F194" i="1"/>
  <c r="J194" i="1" s="1"/>
  <c r="F193" i="1"/>
  <c r="J193" i="1" s="1"/>
  <c r="F192" i="1"/>
  <c r="J192" i="1" s="1"/>
  <c r="F191" i="1"/>
  <c r="J191" i="1" s="1"/>
  <c r="F190" i="1"/>
  <c r="J190" i="1" s="1"/>
  <c r="F189" i="1"/>
  <c r="J189" i="1" s="1"/>
  <c r="F188" i="1"/>
  <c r="J188" i="1" s="1"/>
  <c r="F187" i="1"/>
  <c r="J187" i="1" s="1"/>
  <c r="F186" i="1"/>
  <c r="J186" i="1" s="1"/>
  <c r="F185" i="1"/>
  <c r="J185" i="1" s="1"/>
  <c r="F184" i="1"/>
  <c r="I183" i="1"/>
  <c r="H183" i="1"/>
  <c r="G183" i="1"/>
  <c r="E183" i="1"/>
  <c r="D183" i="1"/>
  <c r="J182" i="1"/>
  <c r="F182" i="1"/>
  <c r="J181" i="1"/>
  <c r="F181" i="1"/>
  <c r="J180" i="1"/>
  <c r="F180" i="1"/>
  <c r="J179" i="1"/>
  <c r="F179" i="1"/>
  <c r="J178" i="1"/>
  <c r="F178" i="1"/>
  <c r="J177" i="1"/>
  <c r="F177" i="1"/>
  <c r="J176" i="1"/>
  <c r="F176" i="1"/>
  <c r="J175" i="1"/>
  <c r="F175" i="1"/>
  <c r="J174" i="1"/>
  <c r="F174" i="1"/>
  <c r="J173" i="1"/>
  <c r="F172" i="1"/>
  <c r="J172" i="1" s="1"/>
  <c r="F171" i="1"/>
  <c r="J171" i="1" s="1"/>
  <c r="F170" i="1"/>
  <c r="I169" i="1"/>
  <c r="H169" i="1"/>
  <c r="G169" i="1"/>
  <c r="E169" i="1"/>
  <c r="D169" i="1"/>
  <c r="J168" i="1"/>
  <c r="F168" i="1"/>
  <c r="J167" i="1"/>
  <c r="F167" i="1"/>
  <c r="J166" i="1"/>
  <c r="F166" i="1"/>
  <c r="J165" i="1"/>
  <c r="F165" i="1"/>
  <c r="J164" i="1"/>
  <c r="F164" i="1"/>
  <c r="J163" i="1"/>
  <c r="F163" i="1"/>
  <c r="J162" i="1"/>
  <c r="F162" i="1"/>
  <c r="J161" i="1"/>
  <c r="F161" i="1"/>
  <c r="J160" i="1"/>
  <c r="I160" i="1"/>
  <c r="H160" i="1"/>
  <c r="G160" i="1"/>
  <c r="F160" i="1"/>
  <c r="E160" i="1"/>
  <c r="D160" i="1"/>
  <c r="F159" i="1"/>
  <c r="J159" i="1" s="1"/>
  <c r="F158" i="1"/>
  <c r="J158" i="1" s="1"/>
  <c r="F157" i="1"/>
  <c r="J157" i="1" s="1"/>
  <c r="F156" i="1"/>
  <c r="J156" i="1" s="1"/>
  <c r="F155" i="1"/>
  <c r="J155" i="1" s="1"/>
  <c r="F154" i="1"/>
  <c r="J154" i="1" s="1"/>
  <c r="F153" i="1"/>
  <c r="J153" i="1" s="1"/>
  <c r="F152" i="1"/>
  <c r="J152" i="1" s="1"/>
  <c r="F151" i="1"/>
  <c r="J151" i="1" s="1"/>
  <c r="F150" i="1"/>
  <c r="J150" i="1" s="1"/>
  <c r="F149" i="1"/>
  <c r="J149" i="1" s="1"/>
  <c r="F148" i="1"/>
  <c r="I147" i="1"/>
  <c r="H147" i="1"/>
  <c r="G147" i="1"/>
  <c r="E147" i="1"/>
  <c r="D147" i="1"/>
  <c r="J146" i="1"/>
  <c r="F146" i="1"/>
  <c r="J145" i="1"/>
  <c r="F145" i="1"/>
  <c r="J144" i="1"/>
  <c r="F144" i="1"/>
  <c r="J143" i="1"/>
  <c r="I143" i="1"/>
  <c r="H143" i="1"/>
  <c r="H688" i="1" s="1"/>
  <c r="G143" i="1"/>
  <c r="F143" i="1"/>
  <c r="E143" i="1"/>
  <c r="D143" i="1"/>
  <c r="D688" i="1" s="1"/>
  <c r="F142" i="1"/>
  <c r="J142" i="1" s="1"/>
  <c r="F141" i="1"/>
  <c r="J141" i="1" s="1"/>
  <c r="F140" i="1"/>
  <c r="J140" i="1" s="1"/>
  <c r="F139" i="1"/>
  <c r="J139" i="1" s="1"/>
  <c r="F138" i="1"/>
  <c r="J138" i="1" s="1"/>
  <c r="F137" i="1"/>
  <c r="J137" i="1" s="1"/>
  <c r="F136" i="1"/>
  <c r="I135" i="1"/>
  <c r="H135" i="1"/>
  <c r="G135" i="1"/>
  <c r="E135" i="1"/>
  <c r="D135" i="1"/>
  <c r="H134" i="1"/>
  <c r="D134" i="1"/>
  <c r="F133" i="1"/>
  <c r="J133" i="1" s="1"/>
  <c r="F132" i="1"/>
  <c r="J132" i="1" s="1"/>
  <c r="F131" i="1"/>
  <c r="J131" i="1" s="1"/>
  <c r="F130" i="1"/>
  <c r="J130" i="1" s="1"/>
  <c r="F129" i="1"/>
  <c r="I128" i="1"/>
  <c r="I109" i="1" s="1"/>
  <c r="H128" i="1"/>
  <c r="G128" i="1"/>
  <c r="G697" i="1" s="1"/>
  <c r="E128" i="1"/>
  <c r="D128" i="1"/>
  <c r="J127" i="1"/>
  <c r="F127" i="1"/>
  <c r="J126" i="1"/>
  <c r="F126" i="1"/>
  <c r="J125" i="1"/>
  <c r="F125" i="1"/>
  <c r="J124" i="1"/>
  <c r="F124" i="1"/>
  <c r="J123" i="1"/>
  <c r="F123" i="1"/>
  <c r="J122" i="1"/>
  <c r="I122" i="1"/>
  <c r="H122" i="1"/>
  <c r="G122" i="1"/>
  <c r="F122" i="1"/>
  <c r="E122" i="1"/>
  <c r="D122" i="1"/>
  <c r="F121" i="1"/>
  <c r="J121" i="1" s="1"/>
  <c r="F120" i="1"/>
  <c r="J120" i="1" s="1"/>
  <c r="F119" i="1"/>
  <c r="J119" i="1" s="1"/>
  <c r="F118" i="1"/>
  <c r="J118" i="1" s="1"/>
  <c r="F117" i="1"/>
  <c r="I116" i="1"/>
  <c r="H116" i="1"/>
  <c r="G116" i="1"/>
  <c r="E116" i="1"/>
  <c r="E109" i="1" s="1"/>
  <c r="D116" i="1"/>
  <c r="J115" i="1"/>
  <c r="F115" i="1"/>
  <c r="J114" i="1"/>
  <c r="F114" i="1"/>
  <c r="J113" i="1"/>
  <c r="F113" i="1"/>
  <c r="J112" i="1"/>
  <c r="F112" i="1"/>
  <c r="J111" i="1"/>
  <c r="F111" i="1"/>
  <c r="J110" i="1"/>
  <c r="I110" i="1"/>
  <c r="H110" i="1"/>
  <c r="H109" i="1" s="1"/>
  <c r="G110" i="1"/>
  <c r="F110" i="1"/>
  <c r="E110" i="1"/>
  <c r="D110" i="1"/>
  <c r="D109" i="1" s="1"/>
  <c r="G109" i="1"/>
  <c r="J108" i="1"/>
  <c r="J107" i="1"/>
  <c r="J106" i="1"/>
  <c r="F105" i="1"/>
  <c r="J105" i="1" s="1"/>
  <c r="F104" i="1"/>
  <c r="J104" i="1" s="1"/>
  <c r="F103" i="1"/>
  <c r="J103" i="1" s="1"/>
  <c r="F102" i="1"/>
  <c r="J102" i="1" s="1"/>
  <c r="F101" i="1"/>
  <c r="J101" i="1" s="1"/>
  <c r="F100" i="1"/>
  <c r="J100" i="1" s="1"/>
  <c r="F99" i="1"/>
  <c r="J99" i="1" s="1"/>
  <c r="F98" i="1"/>
  <c r="J98" i="1" s="1"/>
  <c r="F97" i="1"/>
  <c r="I96" i="1"/>
  <c r="I699" i="1" s="1"/>
  <c r="H96" i="1"/>
  <c r="G96" i="1"/>
  <c r="G699" i="1" s="1"/>
  <c r="E96" i="1"/>
  <c r="E699" i="1" s="1"/>
  <c r="D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85" i="1"/>
  <c r="F85" i="1"/>
  <c r="J84" i="1"/>
  <c r="F84" i="1"/>
  <c r="J83" i="1"/>
  <c r="I83" i="1"/>
  <c r="H83" i="1"/>
  <c r="H697" i="1" s="1"/>
  <c r="G83" i="1"/>
  <c r="F83" i="1"/>
  <c r="E83" i="1"/>
  <c r="D83" i="1"/>
  <c r="D697" i="1" s="1"/>
  <c r="F82" i="1"/>
  <c r="J82" i="1" s="1"/>
  <c r="F81" i="1"/>
  <c r="J81" i="1" s="1"/>
  <c r="F80" i="1"/>
  <c r="J80" i="1" s="1"/>
  <c r="F79" i="1"/>
  <c r="J79" i="1" s="1"/>
  <c r="F78" i="1"/>
  <c r="J78" i="1" s="1"/>
  <c r="F77" i="1"/>
  <c r="J77" i="1" s="1"/>
  <c r="F76" i="1"/>
  <c r="J76" i="1" s="1"/>
  <c r="F75" i="1"/>
  <c r="J75" i="1" s="1"/>
  <c r="F74" i="1"/>
  <c r="J74" i="1" s="1"/>
  <c r="F73" i="1"/>
  <c r="J73" i="1" s="1"/>
  <c r="J72" i="1" s="1"/>
  <c r="I72" i="1"/>
  <c r="I696" i="1" s="1"/>
  <c r="H72" i="1"/>
  <c r="G72" i="1"/>
  <c r="G696" i="1" s="1"/>
  <c r="E72" i="1"/>
  <c r="E696" i="1" s="1"/>
  <c r="D72" i="1"/>
  <c r="J71" i="1"/>
  <c r="F70" i="1"/>
  <c r="J70" i="1" s="1"/>
  <c r="F69" i="1"/>
  <c r="J69" i="1" s="1"/>
  <c r="F68" i="1"/>
  <c r="J68" i="1" s="1"/>
  <c r="F67" i="1"/>
  <c r="J67" i="1" s="1"/>
  <c r="F66" i="1"/>
  <c r="J66" i="1" s="1"/>
  <c r="F65" i="1"/>
  <c r="J65" i="1" s="1"/>
  <c r="F64" i="1"/>
  <c r="J64" i="1" s="1"/>
  <c r="F63" i="1"/>
  <c r="J63" i="1" s="1"/>
  <c r="F62" i="1"/>
  <c r="J62" i="1" s="1"/>
  <c r="F61" i="1"/>
  <c r="J61" i="1" s="1"/>
  <c r="F60" i="1"/>
  <c r="J60" i="1" s="1"/>
  <c r="J59" i="1" s="1"/>
  <c r="I59" i="1"/>
  <c r="I695" i="1" s="1"/>
  <c r="H59" i="1"/>
  <c r="G59" i="1"/>
  <c r="G695" i="1" s="1"/>
  <c r="E59" i="1"/>
  <c r="E695" i="1" s="1"/>
  <c r="D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I52" i="1"/>
  <c r="I690" i="1" s="1"/>
  <c r="H52" i="1"/>
  <c r="H690" i="1" s="1"/>
  <c r="G52" i="1"/>
  <c r="G690" i="1" s="1"/>
  <c r="F52" i="1"/>
  <c r="E52" i="1"/>
  <c r="D52" i="1"/>
  <c r="D690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F43" i="1"/>
  <c r="J43" i="1" s="1"/>
  <c r="F42" i="1"/>
  <c r="J42" i="1" s="1"/>
  <c r="F41" i="1"/>
  <c r="J41" i="1" s="1"/>
  <c r="I40" i="1"/>
  <c r="I694" i="1" s="1"/>
  <c r="H40" i="1"/>
  <c r="G40" i="1"/>
  <c r="G694" i="1" s="1"/>
  <c r="E40" i="1"/>
  <c r="E694" i="1" s="1"/>
  <c r="D40" i="1"/>
  <c r="D694" i="1" s="1"/>
  <c r="H39" i="1"/>
  <c r="D39" i="1"/>
  <c r="D38" i="1" s="1"/>
  <c r="D37" i="1" s="1"/>
  <c r="D36" i="1" s="1"/>
  <c r="D35" i="1" s="1"/>
  <c r="B35" i="1"/>
  <c r="J33" i="1"/>
  <c r="I33" i="1"/>
  <c r="H33" i="1"/>
  <c r="G33" i="1"/>
  <c r="F33" i="1"/>
  <c r="D33" i="1"/>
  <c r="J31" i="1"/>
  <c r="F31" i="1"/>
  <c r="J30" i="1"/>
  <c r="F30" i="1"/>
  <c r="J29" i="1"/>
  <c r="I29" i="1"/>
  <c r="H29" i="1"/>
  <c r="G29" i="1"/>
  <c r="F29" i="1"/>
  <c r="E29" i="1"/>
  <c r="D29" i="1"/>
  <c r="F28" i="1"/>
  <c r="J28" i="1" s="1"/>
  <c r="F27" i="1"/>
  <c r="J27" i="1" s="1"/>
  <c r="J26" i="1" s="1"/>
  <c r="I26" i="1"/>
  <c r="H26" i="1"/>
  <c r="G26" i="1"/>
  <c r="E26" i="1"/>
  <c r="D26" i="1"/>
  <c r="J25" i="1"/>
  <c r="F25" i="1"/>
  <c r="J24" i="1"/>
  <c r="F24" i="1"/>
  <c r="J23" i="1"/>
  <c r="F23" i="1"/>
  <c r="J22" i="1"/>
  <c r="I22" i="1"/>
  <c r="H22" i="1"/>
  <c r="G22" i="1"/>
  <c r="F22" i="1"/>
  <c r="E22" i="1"/>
  <c r="D22" i="1"/>
  <c r="F21" i="1"/>
  <c r="J21" i="1" s="1"/>
  <c r="F20" i="1"/>
  <c r="J20" i="1" s="1"/>
  <c r="J19" i="1" s="1"/>
  <c r="I19" i="1"/>
  <c r="H19" i="1"/>
  <c r="G19" i="1"/>
  <c r="E19" i="1"/>
  <c r="D19" i="1"/>
  <c r="J18" i="1"/>
  <c r="F18" i="1"/>
  <c r="J17" i="1"/>
  <c r="F17" i="1"/>
  <c r="J16" i="1"/>
  <c r="I16" i="1"/>
  <c r="H16" i="1"/>
  <c r="G16" i="1"/>
  <c r="F16" i="1"/>
  <c r="E16" i="1"/>
  <c r="D16" i="1"/>
  <c r="F15" i="1"/>
  <c r="J15" i="1" s="1"/>
  <c r="F14" i="1"/>
  <c r="J14" i="1" s="1"/>
  <c r="F13" i="1"/>
  <c r="J13" i="1" s="1"/>
  <c r="F12" i="1"/>
  <c r="J12" i="1" s="1"/>
  <c r="F11" i="1"/>
  <c r="J11" i="1" s="1"/>
  <c r="I10" i="1"/>
  <c r="I9" i="1" s="1"/>
  <c r="I8" i="1" s="1"/>
  <c r="I7" i="1" s="1"/>
  <c r="H10" i="1"/>
  <c r="G10" i="1"/>
  <c r="G9" i="1" s="1"/>
  <c r="G8" i="1" s="1"/>
  <c r="G7" i="1" s="1"/>
  <c r="E10" i="1"/>
  <c r="E9" i="1" s="1"/>
  <c r="E8" i="1" s="1"/>
  <c r="E7" i="1" s="1"/>
  <c r="D10" i="1"/>
  <c r="H9" i="1"/>
  <c r="H8" i="1" s="1"/>
  <c r="H7" i="1" s="1"/>
  <c r="D9" i="1"/>
  <c r="D8" i="1" s="1"/>
  <c r="D7" i="1" s="1"/>
  <c r="B7" i="1"/>
  <c r="J10" i="1" l="1"/>
  <c r="J9" i="1" s="1"/>
  <c r="J8" i="1" s="1"/>
  <c r="J7" i="1" s="1"/>
  <c r="J40" i="1"/>
  <c r="G693" i="1"/>
  <c r="J117" i="1"/>
  <c r="J116" i="1" s="1"/>
  <c r="J690" i="1" s="1"/>
  <c r="F116" i="1"/>
  <c r="F690" i="1" s="1"/>
  <c r="G687" i="1"/>
  <c r="G134" i="1"/>
  <c r="I687" i="1"/>
  <c r="I134" i="1"/>
  <c r="J148" i="1"/>
  <c r="J147" i="1" s="1"/>
  <c r="F147" i="1"/>
  <c r="J170" i="1"/>
  <c r="J169" i="1" s="1"/>
  <c r="J695" i="1" s="1"/>
  <c r="F169" i="1"/>
  <c r="J235" i="1"/>
  <c r="J234" i="1" s="1"/>
  <c r="J233" i="1" s="1"/>
  <c r="F234" i="1"/>
  <c r="F233" i="1" s="1"/>
  <c r="J250" i="1"/>
  <c r="J249" i="1" s="1"/>
  <c r="F249" i="1"/>
  <c r="J274" i="1"/>
  <c r="J273" i="1" s="1"/>
  <c r="J272" i="1" s="1"/>
  <c r="F273" i="1"/>
  <c r="F272" i="1" s="1"/>
  <c r="J288" i="1"/>
  <c r="J287" i="1" s="1"/>
  <c r="J688" i="1" s="1"/>
  <c r="F287" i="1"/>
  <c r="F688" i="1" s="1"/>
  <c r="J298" i="1"/>
  <c r="J297" i="1" s="1"/>
  <c r="J692" i="1" s="1"/>
  <c r="F297" i="1"/>
  <c r="J327" i="1"/>
  <c r="J326" i="1" s="1"/>
  <c r="J325" i="1" s="1"/>
  <c r="F326" i="1"/>
  <c r="F325" i="1" s="1"/>
  <c r="D692" i="1"/>
  <c r="H692" i="1"/>
  <c r="H362" i="1"/>
  <c r="H38" i="1" s="1"/>
  <c r="H37" i="1" s="1"/>
  <c r="H36" i="1" s="1"/>
  <c r="H35" i="1" s="1"/>
  <c r="J381" i="1"/>
  <c r="J380" i="1" s="1"/>
  <c r="J375" i="1" s="1"/>
  <c r="F380" i="1"/>
  <c r="F375" i="1" s="1"/>
  <c r="J384" i="1"/>
  <c r="J383" i="1" s="1"/>
  <c r="F383" i="1"/>
  <c r="J406" i="1"/>
  <c r="J405" i="1" s="1"/>
  <c r="F405" i="1"/>
  <c r="J417" i="1"/>
  <c r="J416" i="1" s="1"/>
  <c r="J415" i="1" s="1"/>
  <c r="F416" i="1"/>
  <c r="F415" i="1" s="1"/>
  <c r="J440" i="1"/>
  <c r="J439" i="1" s="1"/>
  <c r="J436" i="1" s="1"/>
  <c r="F439" i="1"/>
  <c r="F436" i="1" s="1"/>
  <c r="J580" i="1"/>
  <c r="J579" i="1" s="1"/>
  <c r="J569" i="1" s="1"/>
  <c r="F579" i="1"/>
  <c r="F569" i="1" s="1"/>
  <c r="J591" i="1"/>
  <c r="J590" i="1" s="1"/>
  <c r="J589" i="1" s="1"/>
  <c r="F590" i="1"/>
  <c r="F589" i="1" s="1"/>
  <c r="F10" i="1"/>
  <c r="F19" i="1"/>
  <c r="F26" i="1"/>
  <c r="E39" i="1"/>
  <c r="G39" i="1"/>
  <c r="G38" i="1" s="1"/>
  <c r="G37" i="1" s="1"/>
  <c r="G36" i="1" s="1"/>
  <c r="G35" i="1" s="1"/>
  <c r="I39" i="1"/>
  <c r="F40" i="1"/>
  <c r="H694" i="1"/>
  <c r="E690" i="1"/>
  <c r="D695" i="1"/>
  <c r="D693" i="1" s="1"/>
  <c r="F59" i="1"/>
  <c r="H695" i="1"/>
  <c r="D696" i="1"/>
  <c r="F72" i="1"/>
  <c r="H696" i="1"/>
  <c r="J97" i="1"/>
  <c r="J96" i="1" s="1"/>
  <c r="F96" i="1"/>
  <c r="J129" i="1"/>
  <c r="J128" i="1" s="1"/>
  <c r="J697" i="1" s="1"/>
  <c r="F128" i="1"/>
  <c r="F697" i="1" s="1"/>
  <c r="E687" i="1"/>
  <c r="E134" i="1"/>
  <c r="J136" i="1"/>
  <c r="J135" i="1" s="1"/>
  <c r="F135" i="1"/>
  <c r="J184" i="1"/>
  <c r="J183" i="1" s="1"/>
  <c r="J696" i="1" s="1"/>
  <c r="F183" i="1"/>
  <c r="D691" i="1"/>
  <c r="F691" i="1"/>
  <c r="H691" i="1"/>
  <c r="J691" i="1"/>
  <c r="J199" i="1"/>
  <c r="J198" i="1" s="1"/>
  <c r="F198" i="1"/>
  <c r="J225" i="1"/>
  <c r="J224" i="1" s="1"/>
  <c r="J700" i="1" s="1"/>
  <c r="F224" i="1"/>
  <c r="F700" i="1" s="1"/>
  <c r="E237" i="1"/>
  <c r="J239" i="1"/>
  <c r="J238" i="1" s="1"/>
  <c r="F238" i="1"/>
  <c r="J266" i="1"/>
  <c r="J265" i="1" s="1"/>
  <c r="F265" i="1"/>
  <c r="I281" i="1"/>
  <c r="E698" i="1"/>
  <c r="J308" i="1"/>
  <c r="J307" i="1" s="1"/>
  <c r="F307" i="1"/>
  <c r="J315" i="1"/>
  <c r="J314" i="1" s="1"/>
  <c r="J313" i="1" s="1"/>
  <c r="F314" i="1"/>
  <c r="F313" i="1" s="1"/>
  <c r="J339" i="1"/>
  <c r="J338" i="1" s="1"/>
  <c r="J337" i="1" s="1"/>
  <c r="F338" i="1"/>
  <c r="F337" i="1" s="1"/>
  <c r="J342" i="1"/>
  <c r="J341" i="1" s="1"/>
  <c r="J340" i="1" s="1"/>
  <c r="F341" i="1"/>
  <c r="F340" i="1" s="1"/>
  <c r="J351" i="1"/>
  <c r="J350" i="1" s="1"/>
  <c r="J349" i="1" s="1"/>
  <c r="F350" i="1"/>
  <c r="F349" i="1" s="1"/>
  <c r="J363" i="1"/>
  <c r="J362" i="1" s="1"/>
  <c r="H415" i="1"/>
  <c r="J444" i="1"/>
  <c r="J443" i="1" s="1"/>
  <c r="F443" i="1"/>
  <c r="J620" i="1"/>
  <c r="J619" i="1" s="1"/>
  <c r="J609" i="1" s="1"/>
  <c r="F619" i="1"/>
  <c r="F609" i="1" s="1"/>
  <c r="J665" i="1"/>
  <c r="J664" i="1" s="1"/>
  <c r="J663" i="1" s="1"/>
  <c r="F664" i="1"/>
  <c r="F663" i="1" s="1"/>
  <c r="E697" i="1"/>
  <c r="E693" i="1" s="1"/>
  <c r="I697" i="1"/>
  <c r="I693" i="1" s="1"/>
  <c r="D699" i="1"/>
  <c r="H699" i="1"/>
  <c r="D687" i="1"/>
  <c r="D686" i="1" s="1"/>
  <c r="H687" i="1"/>
  <c r="H686" i="1" s="1"/>
  <c r="E688" i="1"/>
  <c r="I688" i="1"/>
  <c r="E692" i="1"/>
  <c r="G692" i="1"/>
  <c r="I692" i="1"/>
  <c r="J458" i="1"/>
  <c r="J457" i="1" s="1"/>
  <c r="J447" i="1" s="1"/>
  <c r="F457" i="1"/>
  <c r="F447" i="1" s="1"/>
  <c r="J469" i="1"/>
  <c r="J468" i="1" s="1"/>
  <c r="J467" i="1" s="1"/>
  <c r="F468" i="1"/>
  <c r="F467" i="1" s="1"/>
  <c r="J498" i="1"/>
  <c r="J497" i="1" s="1"/>
  <c r="J487" i="1" s="1"/>
  <c r="F497" i="1"/>
  <c r="F487" i="1" s="1"/>
  <c r="J509" i="1"/>
  <c r="J508" i="1" s="1"/>
  <c r="J507" i="1" s="1"/>
  <c r="F508" i="1"/>
  <c r="F507" i="1" s="1"/>
  <c r="J539" i="1"/>
  <c r="J538" i="1" s="1"/>
  <c r="J527" i="1" s="1"/>
  <c r="F538" i="1"/>
  <c r="F527" i="1" s="1"/>
  <c r="J550" i="1"/>
  <c r="J549" i="1" s="1"/>
  <c r="J548" i="1" s="1"/>
  <c r="F549" i="1"/>
  <c r="F548" i="1" s="1"/>
  <c r="J632" i="1"/>
  <c r="J631" i="1" s="1"/>
  <c r="J630" i="1" s="1"/>
  <c r="F631" i="1"/>
  <c r="F630" i="1" s="1"/>
  <c r="F651" i="1"/>
  <c r="J657" i="1"/>
  <c r="J656" i="1" s="1"/>
  <c r="J651" i="1" s="1"/>
  <c r="F656" i="1"/>
  <c r="F698" i="1" l="1"/>
  <c r="F237" i="1"/>
  <c r="J687" i="1"/>
  <c r="J686" i="1" s="1"/>
  <c r="J134" i="1"/>
  <c r="E686" i="1"/>
  <c r="E701" i="1" s="1"/>
  <c r="J699" i="1"/>
  <c r="F696" i="1"/>
  <c r="H693" i="1"/>
  <c r="H701" i="1" s="1"/>
  <c r="I38" i="1"/>
  <c r="I37" i="1" s="1"/>
  <c r="I36" i="1" s="1"/>
  <c r="I35" i="1" s="1"/>
  <c r="E38" i="1"/>
  <c r="E37" i="1" s="1"/>
  <c r="E36" i="1" s="1"/>
  <c r="E35" i="1" s="1"/>
  <c r="F382" i="1"/>
  <c r="F692" i="1"/>
  <c r="J281" i="1"/>
  <c r="J109" i="1"/>
  <c r="D701" i="1"/>
  <c r="J698" i="1"/>
  <c r="J237" i="1"/>
  <c r="F134" i="1"/>
  <c r="F687" i="1"/>
  <c r="F686" i="1" s="1"/>
  <c r="F699" i="1"/>
  <c r="F695" i="1"/>
  <c r="F694" i="1"/>
  <c r="F39" i="1"/>
  <c r="F9" i="1"/>
  <c r="F8" i="1" s="1"/>
  <c r="F7" i="1" s="1"/>
  <c r="J382" i="1"/>
  <c r="F281" i="1"/>
  <c r="I686" i="1"/>
  <c r="I701" i="1" s="1"/>
  <c r="G686" i="1"/>
  <c r="G701" i="1" s="1"/>
  <c r="F109" i="1"/>
  <c r="J694" i="1"/>
  <c r="J693" i="1" s="1"/>
  <c r="J39" i="1"/>
  <c r="J38" i="1" s="1"/>
  <c r="J37" i="1" s="1"/>
  <c r="J36" i="1" s="1"/>
  <c r="J35" i="1" s="1"/>
  <c r="F38" i="1" l="1"/>
  <c r="F37" i="1" s="1"/>
  <c r="F36" i="1" s="1"/>
  <c r="F35" i="1" s="1"/>
  <c r="J701" i="1"/>
  <c r="F693" i="1"/>
  <c r="F701" i="1" s="1"/>
</calcChain>
</file>

<file path=xl/sharedStrings.xml><?xml version="1.0" encoding="utf-8"?>
<sst xmlns="http://schemas.openxmlformats.org/spreadsheetml/2006/main" count="909" uniqueCount="207">
  <si>
    <t>Izmjene i dopune Proračuna SDŽ za 2020.</t>
  </si>
  <si>
    <t>Korisnik:</t>
  </si>
  <si>
    <t>SŠ ELEKTROTEHNIČKA ŠKOLA, SPLIT</t>
  </si>
  <si>
    <t>POZICIJA</t>
  </si>
  <si>
    <t>BROJ KONTA</t>
  </si>
  <si>
    <t>VRSTA PRIHODA / PRIMITAKA</t>
  </si>
  <si>
    <t>PLAN 2020.</t>
  </si>
  <si>
    <t>Iznos promjene</t>
  </si>
  <si>
    <t>1. REBALANS 2020.</t>
  </si>
  <si>
    <t>Izvršenje 30.6.2020.</t>
  </si>
  <si>
    <t>Izvršenje 30.9.2020.</t>
  </si>
  <si>
    <t>2. REBALANS 2020.</t>
  </si>
  <si>
    <t>6(4+5)</t>
  </si>
  <si>
    <t>10 (6+9)</t>
  </si>
  <si>
    <t>Korisnik</t>
  </si>
  <si>
    <t>Razdjel  000</t>
  </si>
  <si>
    <t>PRIHODI I PRIMICI</t>
  </si>
  <si>
    <t>Glava  002</t>
  </si>
  <si>
    <t>Prihodi i primici proračunskih korisnika SDŽ</t>
  </si>
  <si>
    <t>Izvor</t>
  </si>
  <si>
    <t>3.2. VLASTITI PRIHODI PRORAČUNSKIH KORISNIKA</t>
  </si>
  <si>
    <t>P0391</t>
  </si>
  <si>
    <t>Prihodi od financijske imovine</t>
  </si>
  <si>
    <t>Prihodi od nefinancijske imovine</t>
  </si>
  <si>
    <t>P0392</t>
  </si>
  <si>
    <t>Prihodi od prodaje proizvoda i robe te pruženih usluga</t>
  </si>
  <si>
    <t>Ostali prihodi</t>
  </si>
  <si>
    <t>4.8. PRIHODI ZA POSEBNE NAMJENE PRORAČUNSKIH KORISNIKA</t>
  </si>
  <si>
    <t>P0393</t>
  </si>
  <si>
    <t>Prihodi po posebnim propisima</t>
  </si>
  <si>
    <t>5.4. POMOĆI PRORAČUNSKIM KORISNICIMA SDŽ</t>
  </si>
  <si>
    <t>Pomoći od izvanproračunskih korisnika</t>
  </si>
  <si>
    <t>P0394</t>
  </si>
  <si>
    <t>Pomoći proračunskim korisnicima iz proračuna koji im nije nadležan</t>
  </si>
  <si>
    <t>5.5.1. POMOĆI EU ZA PRORAČUNSKE KORISNIKE SDŽ- VI</t>
  </si>
  <si>
    <t>Pomoći od međunarodnih organizacija te institucija i tijela EU</t>
  </si>
  <si>
    <t>P0672</t>
  </si>
  <si>
    <t>Pomoći iz državnog proračuna temeljem prijenosa EU sredstava</t>
  </si>
  <si>
    <t>6.2. DONACIJE PRORAČUNSKIM KORISNICIMA SDŽ</t>
  </si>
  <si>
    <t>Donacije od pravnih i fizičkih osoba izvan općeg proračuna</t>
  </si>
  <si>
    <t>7.2. PRIHODI OD PRODAJE NEFINANCIJSKE IMOVINE PRORAČ. KORISNIKA</t>
  </si>
  <si>
    <t>P0395</t>
  </si>
  <si>
    <t>Prihodi od prodaje građevinskih objekata</t>
  </si>
  <si>
    <t>Prihodi od prodaje postrojenja i opreme</t>
  </si>
  <si>
    <t>VRSTA RASHODA / IZDATKA</t>
  </si>
  <si>
    <t>Razdjel  004</t>
  </si>
  <si>
    <t>UPRAVNI ODJEL ZA PROSVJETU, KULTURU, TEHNIČKU KULTURU I SPORT</t>
  </si>
  <si>
    <t>Glava  04</t>
  </si>
  <si>
    <t>USTANOVE U SREDNJEM ŠKOLSTVU</t>
  </si>
  <si>
    <t>PROGRAM 4001</t>
  </si>
  <si>
    <t>Srednje školstvo i učenički domovi</t>
  </si>
  <si>
    <t>Aktivnost A400101</t>
  </si>
  <si>
    <t>Rashodi djelatnosti</t>
  </si>
  <si>
    <t>R2291</t>
  </si>
  <si>
    <t>Plaće (Bruto)</t>
  </si>
  <si>
    <t>R2286</t>
  </si>
  <si>
    <t>Ostali rashodi za zaposlene</t>
  </si>
  <si>
    <t>R2292</t>
  </si>
  <si>
    <t>Doprinosi na plaće</t>
  </si>
  <si>
    <t>R2287</t>
  </si>
  <si>
    <t>Naknade troškova zaposlenima</t>
  </si>
  <si>
    <t>R2288</t>
  </si>
  <si>
    <t>Rashodi za materijal i energiju</t>
  </si>
  <si>
    <t>R2293</t>
  </si>
  <si>
    <t>Rashodi za usluge</t>
  </si>
  <si>
    <t>Naknade troškova osobama izvan radnog odnosa</t>
  </si>
  <si>
    <t>R2289</t>
  </si>
  <si>
    <t>Ostali nespomenuti rashodi poslovanja</t>
  </si>
  <si>
    <t>R2290</t>
  </si>
  <si>
    <t>Ostali financijski rashodi</t>
  </si>
  <si>
    <t>Tekuće donacije</t>
  </si>
  <si>
    <t>Kazne, penali i naknade štete</t>
  </si>
  <si>
    <t>4.4. PRIHODI ZA POSEBNE NAMJENE - DECENTRALIZACIJA</t>
  </si>
  <si>
    <t>R2294</t>
  </si>
  <si>
    <t>R2295</t>
  </si>
  <si>
    <t>R2296</t>
  </si>
  <si>
    <t>R2297</t>
  </si>
  <si>
    <t>R2298</t>
  </si>
  <si>
    <t>4.6. VIŠKOVI PRORAČUNSKIH KORISNIKA IZ PRETHODNIH GODINA</t>
  </si>
  <si>
    <t>R4990</t>
  </si>
  <si>
    <t>R4991</t>
  </si>
  <si>
    <t>R4992</t>
  </si>
  <si>
    <t>R4993</t>
  </si>
  <si>
    <t>R4994</t>
  </si>
  <si>
    <t>R4995</t>
  </si>
  <si>
    <t>R4996</t>
  </si>
  <si>
    <t>R2299</t>
  </si>
  <si>
    <t>R2300</t>
  </si>
  <si>
    <t>R2301</t>
  </si>
  <si>
    <t>R2302</t>
  </si>
  <si>
    <t>R2303</t>
  </si>
  <si>
    <t>R2304</t>
  </si>
  <si>
    <t>R2305</t>
  </si>
  <si>
    <t>Ostale naknade građanima i kućanstvima iz proračuna</t>
  </si>
  <si>
    <t>Aktivnost A400102</t>
  </si>
  <si>
    <t>Sufinanciranje smještaja i prehrane učenika u domovima</t>
  </si>
  <si>
    <t>Aktivnost A400103</t>
  </si>
  <si>
    <t>Izgradnja i uređenje objekata te nabava i održavanje opreme</t>
  </si>
  <si>
    <t>1.1. OPĆI PRIHODI I PRIMICI</t>
  </si>
  <si>
    <t>Postrojenja i oprema</t>
  </si>
  <si>
    <t>Knjige, umjetnička djela i ostale izložbene vrijednosti</t>
  </si>
  <si>
    <t>Dodatna ulaganja na građevinskim objektima</t>
  </si>
  <si>
    <t>Dodatna ulaganja na postrojenjima i opremi</t>
  </si>
  <si>
    <t>1.3. VIŠAK IZ PRETHODNIH GODINA</t>
  </si>
  <si>
    <t>Nematerijalna proizvedena imovina</t>
  </si>
  <si>
    <t>Građevinski objekti</t>
  </si>
  <si>
    <t>R2307</t>
  </si>
  <si>
    <t>Prijevozna sredstva</t>
  </si>
  <si>
    <t>R2306</t>
  </si>
  <si>
    <t>Dodatna ulaganja na prijevoznim sredstvima</t>
  </si>
  <si>
    <t>Dodatna ulaganja za ostalu nefinancijsku imovinu</t>
  </si>
  <si>
    <t>R5629</t>
  </si>
  <si>
    <t>Nematerijalna imovina</t>
  </si>
  <si>
    <t>R4997</t>
  </si>
  <si>
    <t>R4998</t>
  </si>
  <si>
    <t>R2308</t>
  </si>
  <si>
    <t>5.1. POMOĆI</t>
  </si>
  <si>
    <t>R2309</t>
  </si>
  <si>
    <t>Aktivnost</t>
  </si>
  <si>
    <t>Nabava školskih knjiga</t>
  </si>
  <si>
    <t>R1879</t>
  </si>
  <si>
    <t>R1880</t>
  </si>
  <si>
    <t>Aktivnost A400104</t>
  </si>
  <si>
    <t>Natjecanja, manifestacije i ostalo</t>
  </si>
  <si>
    <t>Aktivnost A400107</t>
  </si>
  <si>
    <t>Pravno zastupanje, naknade šteta i ostalo</t>
  </si>
  <si>
    <t>Kapitalni projekt K400101</t>
  </si>
  <si>
    <t>Energetska obnova objekata u školstvu</t>
  </si>
  <si>
    <t>5.3. POMOĆI EU</t>
  </si>
  <si>
    <t>Prijenosi između proračunskih korisnika istog proračuna</t>
  </si>
  <si>
    <t>Kapitalni projekt K400102</t>
  </si>
  <si>
    <t>Regionalni centar kompetentnosti u sektoru turizma i ugostiteljstva</t>
  </si>
  <si>
    <t>Kapitalni projekt K400103</t>
  </si>
  <si>
    <t>Regionalni centar kompetentnosti za elektrotehniku i računalstvo</t>
  </si>
  <si>
    <t>Tekući projekt T400101</t>
  </si>
  <si>
    <t>Dani srednjih škola</t>
  </si>
  <si>
    <t>Tekući projekt T400102</t>
  </si>
  <si>
    <t>IBDP - Program međunarodne mature</t>
  </si>
  <si>
    <t>R1881</t>
  </si>
  <si>
    <t>R1882</t>
  </si>
  <si>
    <t>R1883</t>
  </si>
  <si>
    <t>R1884</t>
  </si>
  <si>
    <t>Tekući projekt T400103</t>
  </si>
  <si>
    <t>Učimo zajedno III-III</t>
  </si>
  <si>
    <t>R2310</t>
  </si>
  <si>
    <t>R2311</t>
  </si>
  <si>
    <t>R2312</t>
  </si>
  <si>
    <t>R2313</t>
  </si>
  <si>
    <t>R2314</t>
  </si>
  <si>
    <t>R2315</t>
  </si>
  <si>
    <t>R2316</t>
  </si>
  <si>
    <t>R2317</t>
  </si>
  <si>
    <t>Tekući projekt T400114</t>
  </si>
  <si>
    <t>Učimo zajedno III-IV</t>
  </si>
  <si>
    <t>R4477</t>
  </si>
  <si>
    <t>R4480</t>
  </si>
  <si>
    <t>R4478</t>
  </si>
  <si>
    <t>R4479</t>
  </si>
  <si>
    <t>R4481</t>
  </si>
  <si>
    <t>R4484</t>
  </si>
  <si>
    <t>R4482</t>
  </si>
  <si>
    <t>R4483</t>
  </si>
  <si>
    <t>Tekući projekt K400104</t>
  </si>
  <si>
    <t>e-Škole</t>
  </si>
  <si>
    <t>Tekući projekt T401401</t>
  </si>
  <si>
    <t>Erasmus +</t>
  </si>
  <si>
    <t>4.6.VIŠKOVI PRORAČUNSKIH KORISNIKA IZ PRETHODNIH GODINA</t>
  </si>
  <si>
    <t>R5036</t>
  </si>
  <si>
    <t>R5037</t>
  </si>
  <si>
    <t>Tekući projekt 400106</t>
  </si>
  <si>
    <t>Promocija učeničkih kompetencija - Worldskills Croatia</t>
  </si>
  <si>
    <t>Tekući projekt T400107</t>
  </si>
  <si>
    <t xml:space="preserve">Školska shema </t>
  </si>
  <si>
    <t>R2318</t>
  </si>
  <si>
    <t>R2319</t>
  </si>
  <si>
    <t>Tekući projekt T400108</t>
  </si>
  <si>
    <t>Elektra SD</t>
  </si>
  <si>
    <t>Tekući projekt T400109</t>
  </si>
  <si>
    <t>Water Day &amp; Earth Day</t>
  </si>
  <si>
    <t>Tekući projekt T400110</t>
  </si>
  <si>
    <t>NE.M.I.R.</t>
  </si>
  <si>
    <t>Tekući projekt T400111</t>
  </si>
  <si>
    <t>Bimstone</t>
  </si>
  <si>
    <t>Tekući projekt T400112</t>
  </si>
  <si>
    <t>WIN stone</t>
  </si>
  <si>
    <t>Tekući projekt T400113</t>
  </si>
  <si>
    <t>STONE AND WOOD</t>
  </si>
  <si>
    <t>Tekući projekt 400115</t>
  </si>
  <si>
    <t>Sve tajne pismenosti</t>
  </si>
  <si>
    <t>R5041</t>
  </si>
  <si>
    <t>R5042</t>
  </si>
  <si>
    <t>Tekući projekt T400116</t>
  </si>
  <si>
    <t>M.O.R.E.</t>
  </si>
  <si>
    <t>R5044</t>
  </si>
  <si>
    <t>R5045</t>
  </si>
  <si>
    <t>R5047</t>
  </si>
  <si>
    <t>Tekući projekt T400117</t>
  </si>
  <si>
    <t>Finame pro</t>
  </si>
  <si>
    <t>Tekući projekt T400118</t>
  </si>
  <si>
    <t>SN4SD Suvremena nastava za suvremeno društvo</t>
  </si>
  <si>
    <t>Tekući projekt T400119</t>
  </si>
  <si>
    <t>Revitalizacija vinogradarstva SDŽ</t>
  </si>
  <si>
    <t xml:space="preserve">Tekući projekt </t>
  </si>
  <si>
    <t>Izvor financiranja preko SDŽ</t>
  </si>
  <si>
    <t xml:space="preserve">4.3. PRIHODI ZA POSEBNE NAMJENE </t>
  </si>
  <si>
    <t>Izvor financiranja preko proračunskog korisnika</t>
  </si>
  <si>
    <t>Ukupni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</si>
</sst>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i/>
      <sz val="15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9"/>
      <color indexed="9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1" xfId="0" applyFont="1" applyFill="1" applyBorder="1" applyAlignment="1">
      <alignment horizontal="left" wrapText="1"/>
    </xf>
    <xf numFmtId="4" fontId="3" fillId="0" borderId="13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wrapText="1"/>
    </xf>
    <xf numFmtId="0" fontId="9" fillId="3" borderId="13" xfId="0" applyFont="1" applyFill="1" applyBorder="1" applyAlignment="1">
      <alignment horizontal="center" wrapText="1"/>
    </xf>
    <xf numFmtId="4" fontId="10" fillId="3" borderId="14" xfId="0" applyNumberFormat="1" applyFont="1" applyFill="1" applyBorder="1" applyAlignment="1">
      <alignment wrapText="1"/>
    </xf>
    <xf numFmtId="4" fontId="10" fillId="3" borderId="15" xfId="0" applyNumberFormat="1" applyFont="1" applyFill="1" applyBorder="1" applyAlignment="1">
      <alignment wrapText="1"/>
    </xf>
    <xf numFmtId="4" fontId="10" fillId="3" borderId="16" xfId="0" applyNumberFormat="1" applyFont="1" applyFill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wrapText="1"/>
    </xf>
    <xf numFmtId="4" fontId="10" fillId="4" borderId="13" xfId="0" applyNumberFormat="1" applyFont="1" applyFill="1" applyBorder="1" applyAlignment="1">
      <alignment wrapText="1"/>
    </xf>
    <xf numFmtId="4" fontId="10" fillId="4" borderId="16" xfId="0" applyNumberFormat="1" applyFont="1" applyFill="1" applyBorder="1" applyAlignment="1">
      <alignment wrapText="1"/>
    </xf>
    <xf numFmtId="0" fontId="7" fillId="5" borderId="11" xfId="0" applyFont="1" applyFill="1" applyBorder="1" applyAlignment="1">
      <alignment horizontal="left" wrapText="1"/>
    </xf>
    <xf numFmtId="0" fontId="7" fillId="5" borderId="13" xfId="0" applyFont="1" applyFill="1" applyBorder="1" applyAlignment="1">
      <alignment horizontal="left" wrapText="1"/>
    </xf>
    <xf numFmtId="0" fontId="7" fillId="5" borderId="13" xfId="0" applyFont="1" applyFill="1" applyBorder="1" applyAlignment="1">
      <alignment wrapText="1"/>
    </xf>
    <xf numFmtId="4" fontId="7" fillId="5" borderId="13" xfId="0" applyNumberFormat="1" applyFont="1" applyFill="1" applyBorder="1" applyAlignment="1">
      <alignment wrapText="1"/>
    </xf>
    <xf numFmtId="4" fontId="7" fillId="5" borderId="16" xfId="0" applyNumberFormat="1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4" fontId="11" fillId="0" borderId="13" xfId="0" applyNumberFormat="1" applyFont="1" applyBorder="1" applyAlignment="1" applyProtection="1">
      <alignment wrapText="1"/>
      <protection locked="0"/>
    </xf>
    <xf numFmtId="4" fontId="11" fillId="0" borderId="16" xfId="0" applyNumberFormat="1" applyFont="1" applyBorder="1" applyAlignment="1">
      <alignment wrapText="1"/>
    </xf>
    <xf numFmtId="4" fontId="11" fillId="0" borderId="17" xfId="0" applyNumberFormat="1" applyFont="1" applyBorder="1" applyAlignment="1">
      <alignment wrapText="1"/>
    </xf>
    <xf numFmtId="4" fontId="3" fillId="6" borderId="13" xfId="0" applyNumberFormat="1" applyFont="1" applyFill="1" applyBorder="1" applyAlignment="1" applyProtection="1">
      <alignment wrapText="1"/>
      <protection locked="0"/>
    </xf>
    <xf numFmtId="4" fontId="3" fillId="0" borderId="13" xfId="0" applyNumberFormat="1" applyFont="1" applyBorder="1" applyAlignment="1" applyProtection="1">
      <alignment wrapText="1"/>
      <protection locked="0"/>
    </xf>
    <xf numFmtId="0" fontId="11" fillId="0" borderId="18" xfId="0" applyFont="1" applyBorder="1" applyAlignment="1">
      <alignment wrapText="1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wrapText="1"/>
    </xf>
    <xf numFmtId="4" fontId="11" fillId="0" borderId="19" xfId="0" applyNumberFormat="1" applyFont="1" applyBorder="1" applyAlignment="1">
      <alignment wrapText="1"/>
    </xf>
    <xf numFmtId="4" fontId="11" fillId="0" borderId="19" xfId="0" applyNumberFormat="1" applyFont="1" applyBorder="1" applyAlignment="1" applyProtection="1">
      <alignment wrapText="1"/>
      <protection locked="0"/>
    </xf>
    <xf numFmtId="4" fontId="11" fillId="0" borderId="20" xfId="0" applyNumberFormat="1" applyFont="1" applyBorder="1" applyAlignment="1">
      <alignment wrapText="1"/>
    </xf>
    <xf numFmtId="4" fontId="11" fillId="0" borderId="21" xfId="0" applyNumberFormat="1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2" xfId="0" applyFont="1" applyBorder="1" applyAlignment="1">
      <alignment horizontal="left" wrapText="1"/>
    </xf>
    <xf numFmtId="4" fontId="11" fillId="0" borderId="22" xfId="0" applyNumberFormat="1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3" borderId="11" xfId="0" applyFont="1" applyFill="1" applyBorder="1" applyAlignment="1">
      <alignment wrapText="1"/>
    </xf>
    <xf numFmtId="4" fontId="9" fillId="3" borderId="13" xfId="0" applyNumberFormat="1" applyFont="1" applyFill="1" applyBorder="1" applyAlignment="1">
      <alignment wrapText="1"/>
    </xf>
    <xf numFmtId="4" fontId="9" fillId="3" borderId="17" xfId="0" applyNumberFormat="1" applyFont="1" applyFill="1" applyBorder="1" applyAlignment="1">
      <alignment wrapText="1"/>
    </xf>
    <xf numFmtId="4" fontId="9" fillId="3" borderId="11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4" fontId="10" fillId="4" borderId="17" xfId="0" applyNumberFormat="1" applyFont="1" applyFill="1" applyBorder="1" applyAlignment="1">
      <alignment wrapText="1"/>
    </xf>
    <xf numFmtId="4" fontId="10" fillId="4" borderId="11" xfId="0" applyNumberFormat="1" applyFont="1" applyFill="1" applyBorder="1" applyAlignment="1">
      <alignment wrapText="1"/>
    </xf>
    <xf numFmtId="0" fontId="10" fillId="7" borderId="11" xfId="0" applyFont="1" applyFill="1" applyBorder="1" applyAlignment="1">
      <alignment horizontal="left" wrapText="1"/>
    </xf>
    <xf numFmtId="0" fontId="10" fillId="7" borderId="13" xfId="0" applyFont="1" applyFill="1" applyBorder="1" applyAlignment="1">
      <alignment horizontal="left" wrapText="1"/>
    </xf>
    <xf numFmtId="0" fontId="10" fillId="7" borderId="13" xfId="0" applyFont="1" applyFill="1" applyBorder="1" applyAlignment="1">
      <alignment wrapText="1"/>
    </xf>
    <xf numFmtId="4" fontId="10" fillId="7" borderId="13" xfId="0" applyNumberFormat="1" applyFont="1" applyFill="1" applyBorder="1" applyAlignment="1">
      <alignment wrapText="1"/>
    </xf>
    <xf numFmtId="4" fontId="10" fillId="7" borderId="11" xfId="0" applyNumberFormat="1" applyFont="1" applyFill="1" applyBorder="1" applyAlignment="1">
      <alignment wrapText="1"/>
    </xf>
    <xf numFmtId="4" fontId="10" fillId="7" borderId="16" xfId="0" applyNumberFormat="1" applyFont="1" applyFill="1" applyBorder="1" applyAlignment="1">
      <alignment wrapText="1"/>
    </xf>
    <xf numFmtId="0" fontId="10" fillId="8" borderId="11" xfId="0" applyFont="1" applyFill="1" applyBorder="1" applyAlignment="1">
      <alignment horizontal="left" wrapText="1"/>
    </xf>
    <xf numFmtId="0" fontId="10" fillId="8" borderId="13" xfId="0" applyFont="1" applyFill="1" applyBorder="1" applyAlignment="1">
      <alignment horizontal="left" wrapText="1"/>
    </xf>
    <xf numFmtId="0" fontId="10" fillId="8" borderId="13" xfId="0" applyFont="1" applyFill="1" applyBorder="1" applyAlignment="1">
      <alignment wrapText="1"/>
    </xf>
    <xf numFmtId="4" fontId="10" fillId="8" borderId="13" xfId="0" applyNumberFormat="1" applyFont="1" applyFill="1" applyBorder="1" applyAlignment="1">
      <alignment wrapText="1"/>
    </xf>
    <xf numFmtId="4" fontId="10" fillId="8" borderId="17" xfId="0" applyNumberFormat="1" applyFont="1" applyFill="1" applyBorder="1" applyAlignment="1">
      <alignment wrapText="1"/>
    </xf>
    <xf numFmtId="4" fontId="10" fillId="8" borderId="11" xfId="0" applyNumberFormat="1" applyFont="1" applyFill="1" applyBorder="1" applyAlignment="1">
      <alignment wrapText="1"/>
    </xf>
    <xf numFmtId="4" fontId="10" fillId="8" borderId="16" xfId="0" applyNumberFormat="1" applyFont="1" applyFill="1" applyBorder="1" applyAlignment="1">
      <alignment wrapText="1"/>
    </xf>
    <xf numFmtId="4" fontId="7" fillId="5" borderId="17" xfId="0" applyNumberFormat="1" applyFont="1" applyFill="1" applyBorder="1" applyAlignment="1">
      <alignment wrapText="1"/>
    </xf>
    <xf numFmtId="4" fontId="7" fillId="5" borderId="11" xfId="0" applyNumberFormat="1" applyFont="1" applyFill="1" applyBorder="1" applyAlignment="1">
      <alignment wrapText="1"/>
    </xf>
    <xf numFmtId="4" fontId="11" fillId="6" borderId="13" xfId="0" applyNumberFormat="1" applyFont="1" applyFill="1" applyBorder="1" applyAlignment="1" applyProtection="1">
      <alignment wrapText="1"/>
      <protection locked="0"/>
    </xf>
    <xf numFmtId="4" fontId="11" fillId="0" borderId="10" xfId="0" applyNumberFormat="1" applyFont="1" applyBorder="1" applyAlignment="1">
      <alignment wrapText="1"/>
    </xf>
    <xf numFmtId="4" fontId="11" fillId="0" borderId="11" xfId="0" applyNumberFormat="1" applyFont="1" applyBorder="1" applyAlignment="1" applyProtection="1">
      <alignment wrapText="1"/>
      <protection locked="0"/>
    </xf>
    <xf numFmtId="0" fontId="7" fillId="9" borderId="11" xfId="0" applyFont="1" applyFill="1" applyBorder="1" applyAlignment="1">
      <alignment horizontal="left" wrapText="1"/>
    </xf>
    <xf numFmtId="0" fontId="7" fillId="9" borderId="13" xfId="0" applyFont="1" applyFill="1" applyBorder="1" applyAlignment="1">
      <alignment horizontal="left" wrapText="1"/>
    </xf>
    <xf numFmtId="0" fontId="7" fillId="9" borderId="13" xfId="0" applyFont="1" applyFill="1" applyBorder="1" applyAlignment="1">
      <alignment wrapText="1"/>
    </xf>
    <xf numFmtId="4" fontId="7" fillId="9" borderId="13" xfId="0" applyNumberFormat="1" applyFont="1" applyFill="1" applyBorder="1" applyAlignment="1">
      <alignment wrapText="1"/>
    </xf>
    <xf numFmtId="4" fontId="7" fillId="9" borderId="17" xfId="0" applyNumberFormat="1" applyFont="1" applyFill="1" applyBorder="1" applyAlignment="1">
      <alignment wrapText="1"/>
    </xf>
    <xf numFmtId="4" fontId="7" fillId="9" borderId="11" xfId="0" applyNumberFormat="1" applyFont="1" applyFill="1" applyBorder="1" applyAlignment="1">
      <alignment wrapText="1"/>
    </xf>
    <xf numFmtId="4" fontId="7" fillId="9" borderId="16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1" xfId="0" applyFont="1" applyFill="1" applyBorder="1" applyAlignment="1">
      <alignment horizontal="left" wrapText="1"/>
    </xf>
    <xf numFmtId="4" fontId="11" fillId="0" borderId="13" xfId="0" applyNumberFormat="1" applyFont="1" applyFill="1" applyBorder="1" applyAlignment="1">
      <alignment wrapText="1"/>
    </xf>
    <xf numFmtId="4" fontId="11" fillId="0" borderId="11" xfId="0" applyNumberFormat="1" applyFont="1" applyFill="1" applyBorder="1" applyAlignment="1">
      <alignment wrapText="1"/>
    </xf>
    <xf numFmtId="0" fontId="4" fillId="8" borderId="11" xfId="0" applyFont="1" applyFill="1" applyBorder="1" applyAlignment="1">
      <alignment horizontal="left" wrapText="1"/>
    </xf>
    <xf numFmtId="0" fontId="4" fillId="8" borderId="13" xfId="0" applyFont="1" applyFill="1" applyBorder="1" applyAlignment="1">
      <alignment horizontal="left" wrapText="1"/>
    </xf>
    <xf numFmtId="0" fontId="12" fillId="8" borderId="13" xfId="0" applyFont="1" applyFill="1" applyBorder="1" applyAlignment="1">
      <alignment wrapText="1"/>
    </xf>
    <xf numFmtId="4" fontId="7" fillId="10" borderId="13" xfId="0" applyNumberFormat="1" applyFont="1" applyFill="1" applyBorder="1" applyAlignment="1">
      <alignment wrapText="1"/>
    </xf>
    <xf numFmtId="4" fontId="7" fillId="10" borderId="17" xfId="0" applyNumberFormat="1" applyFont="1" applyFill="1" applyBorder="1" applyAlignment="1">
      <alignment wrapText="1"/>
    </xf>
    <xf numFmtId="4" fontId="7" fillId="10" borderId="11" xfId="0" applyNumberFormat="1" applyFont="1" applyFill="1" applyBorder="1" applyAlignment="1">
      <alignment wrapText="1"/>
    </xf>
    <xf numFmtId="4" fontId="7" fillId="10" borderId="16" xfId="0" applyNumberFormat="1" applyFont="1" applyFill="1" applyBorder="1" applyAlignment="1">
      <alignment wrapText="1"/>
    </xf>
    <xf numFmtId="0" fontId="11" fillId="0" borderId="13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wrapText="1"/>
    </xf>
    <xf numFmtId="4" fontId="11" fillId="6" borderId="13" xfId="0" applyNumberFormat="1" applyFont="1" applyFill="1" applyBorder="1" applyAlignment="1">
      <alignment wrapText="1"/>
    </xf>
    <xf numFmtId="4" fontId="3" fillId="0" borderId="11" xfId="0" applyNumberFormat="1" applyFont="1" applyBorder="1" applyAlignment="1" applyProtection="1">
      <alignment wrapText="1"/>
      <protection locked="0"/>
    </xf>
    <xf numFmtId="0" fontId="13" fillId="8" borderId="11" xfId="0" applyFont="1" applyFill="1" applyBorder="1" applyAlignment="1">
      <alignment horizontal="left" wrapText="1"/>
    </xf>
    <xf numFmtId="0" fontId="13" fillId="8" borderId="13" xfId="0" applyFont="1" applyFill="1" applyBorder="1" applyAlignment="1">
      <alignment horizontal="left" wrapText="1"/>
    </xf>
    <xf numFmtId="4" fontId="7" fillId="9" borderId="10" xfId="0" applyNumberFormat="1" applyFont="1" applyFill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0" borderId="24" xfId="0" applyFont="1" applyBorder="1" applyAlignment="1">
      <alignment horizontal="left" wrapText="1"/>
    </xf>
    <xf numFmtId="0" fontId="11" fillId="0" borderId="24" xfId="0" applyFont="1" applyBorder="1" applyAlignment="1">
      <alignment wrapText="1"/>
    </xf>
    <xf numFmtId="4" fontId="11" fillId="0" borderId="24" xfId="0" applyNumberFormat="1" applyFont="1" applyBorder="1" applyAlignment="1">
      <alignment wrapText="1"/>
    </xf>
    <xf numFmtId="4" fontId="3" fillId="0" borderId="24" xfId="0" applyNumberFormat="1" applyFont="1" applyBorder="1" applyAlignment="1" applyProtection="1">
      <alignment wrapText="1"/>
      <protection locked="0"/>
    </xf>
    <xf numFmtId="4" fontId="11" fillId="0" borderId="25" xfId="0" applyNumberFormat="1" applyFont="1" applyBorder="1" applyAlignment="1">
      <alignment wrapText="1"/>
    </xf>
    <xf numFmtId="4" fontId="11" fillId="0" borderId="26" xfId="0" applyNumberFormat="1" applyFont="1" applyBorder="1" applyAlignment="1">
      <alignment wrapText="1"/>
    </xf>
    <xf numFmtId="4" fontId="3" fillId="0" borderId="23" xfId="0" applyNumberFormat="1" applyFont="1" applyBorder="1" applyAlignment="1" applyProtection="1">
      <alignment wrapText="1"/>
      <protection locked="0"/>
    </xf>
    <xf numFmtId="4" fontId="11" fillId="0" borderId="24" xfId="0" applyNumberFormat="1" applyFont="1" applyBorder="1" applyAlignment="1" applyProtection="1">
      <alignment wrapText="1"/>
      <protection locked="0"/>
    </xf>
    <xf numFmtId="4" fontId="3" fillId="0" borderId="19" xfId="0" applyNumberFormat="1" applyFont="1" applyBorder="1" applyAlignment="1" applyProtection="1">
      <alignment wrapText="1"/>
      <protection locked="0"/>
    </xf>
    <xf numFmtId="4" fontId="11" fillId="0" borderId="27" xfId="0" applyNumberFormat="1" applyFont="1" applyBorder="1" applyAlignment="1">
      <alignment wrapText="1"/>
    </xf>
    <xf numFmtId="4" fontId="3" fillId="0" borderId="18" xfId="0" applyNumberFormat="1" applyFont="1" applyBorder="1" applyAlignment="1" applyProtection="1">
      <alignment wrapText="1"/>
      <protection locked="0"/>
    </xf>
    <xf numFmtId="4" fontId="11" fillId="0" borderId="23" xfId="0" applyNumberFormat="1" applyFont="1" applyBorder="1" applyAlignment="1" applyProtection="1">
      <alignment wrapText="1"/>
      <protection locked="0"/>
    </xf>
    <xf numFmtId="4" fontId="10" fillId="8" borderId="14" xfId="0" applyNumberFormat="1" applyFont="1" applyFill="1" applyBorder="1" applyAlignment="1">
      <alignment wrapText="1"/>
    </xf>
    <xf numFmtId="0" fontId="14" fillId="9" borderId="3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/>
    </xf>
    <xf numFmtId="4" fontId="15" fillId="9" borderId="4" xfId="0" applyNumberFormat="1" applyFont="1" applyFill="1" applyBorder="1"/>
    <xf numFmtId="0" fontId="14" fillId="9" borderId="11" xfId="0" applyFont="1" applyFill="1" applyBorder="1" applyAlignment="1">
      <alignment horizontal="left" wrapText="1"/>
    </xf>
    <xf numFmtId="0" fontId="14" fillId="9" borderId="13" xfId="0" applyFont="1" applyFill="1" applyBorder="1" applyAlignment="1">
      <alignment horizontal="left" wrapText="1"/>
    </xf>
    <xf numFmtId="0" fontId="14" fillId="9" borderId="18" xfId="0" applyFont="1" applyFill="1" applyBorder="1" applyAlignment="1">
      <alignment horizontal="left" wrapText="1"/>
    </xf>
    <xf numFmtId="0" fontId="14" fillId="9" borderId="19" xfId="0" applyFont="1" applyFill="1" applyBorder="1" applyAlignment="1">
      <alignment horizontal="left" wrapText="1"/>
    </xf>
    <xf numFmtId="4" fontId="7" fillId="9" borderId="19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1"/>
  <sheetViews>
    <sheetView tabSelected="1" workbookViewId="0">
      <selection sqref="A1:C1"/>
    </sheetView>
  </sheetViews>
  <sheetFormatPr defaultRowHeight="15" x14ac:dyDescent="0.25"/>
  <cols>
    <col min="1" max="1" width="9.7109375" customWidth="1"/>
    <col min="2" max="2" width="5.42578125" customWidth="1"/>
    <col min="3" max="3" width="38" customWidth="1"/>
    <col min="4" max="4" width="14" customWidth="1"/>
    <col min="5" max="5" width="12.5703125" customWidth="1"/>
    <col min="6" max="6" width="12.140625" bestFit="1" customWidth="1"/>
    <col min="7" max="8" width="12.140625" customWidth="1"/>
    <col min="9" max="9" width="12.5703125" customWidth="1"/>
    <col min="10" max="10" width="19.7109375" customWidth="1"/>
  </cols>
  <sheetData>
    <row r="1" spans="1:10" ht="20.25" thickBot="1" x14ac:dyDescent="0.35">
      <c r="A1" s="4" t="s">
        <v>0</v>
      </c>
      <c r="B1" s="4"/>
      <c r="C1" s="4"/>
    </row>
    <row r="2" spans="1:10" ht="19.5" thickTop="1" x14ac:dyDescent="0.3">
      <c r="B2" s="5"/>
    </row>
    <row r="3" spans="1:10" ht="18.75" x14ac:dyDescent="0.3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8"/>
      <c r="J3" s="8"/>
    </row>
    <row r="5" spans="1:10" ht="36" x14ac:dyDescent="0.25">
      <c r="A5" s="9" t="s">
        <v>3</v>
      </c>
      <c r="B5" s="10" t="s">
        <v>4</v>
      </c>
      <c r="C5" s="11" t="s">
        <v>5</v>
      </c>
      <c r="D5" s="10" t="s">
        <v>6</v>
      </c>
      <c r="E5" s="10" t="s">
        <v>7</v>
      </c>
      <c r="F5" s="12" t="s">
        <v>8</v>
      </c>
      <c r="G5" s="13" t="s">
        <v>9</v>
      </c>
      <c r="H5" s="13" t="s">
        <v>10</v>
      </c>
      <c r="I5" s="10" t="s">
        <v>7</v>
      </c>
      <c r="J5" s="12" t="s">
        <v>11</v>
      </c>
    </row>
    <row r="6" spans="1:10" ht="15.75" thickBot="1" x14ac:dyDescent="0.3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6" t="s">
        <v>12</v>
      </c>
      <c r="G6" s="17">
        <v>7</v>
      </c>
      <c r="H6" s="17">
        <v>8</v>
      </c>
      <c r="I6" s="18">
        <v>9</v>
      </c>
      <c r="J6" s="19" t="s">
        <v>13</v>
      </c>
    </row>
    <row r="7" spans="1:10" ht="30.75" thickTop="1" x14ac:dyDescent="0.25">
      <c r="A7" s="20" t="s">
        <v>14</v>
      </c>
      <c r="B7" s="21" t="str">
        <f>+B3</f>
        <v>SŠ ELEKTROTEHNIČKA ŠKOLA, SPLIT</v>
      </c>
      <c r="C7" s="21"/>
      <c r="D7" s="22">
        <f t="shared" ref="D7:J8" si="0">SUM(D8)</f>
        <v>6977579</v>
      </c>
      <c r="E7" s="22">
        <f t="shared" si="0"/>
        <v>350500.79000000004</v>
      </c>
      <c r="F7" s="23">
        <f t="shared" si="0"/>
        <v>7328079.79</v>
      </c>
      <c r="G7" s="23">
        <f t="shared" si="0"/>
        <v>3629559.3699999996</v>
      </c>
      <c r="H7" s="23">
        <f t="shared" si="0"/>
        <v>5397028.0199999996</v>
      </c>
      <c r="I7" s="22">
        <f t="shared" si="0"/>
        <v>-43686.83</v>
      </c>
      <c r="J7" s="24">
        <f t="shared" si="0"/>
        <v>7284392.96</v>
      </c>
    </row>
    <row r="8" spans="1:10" x14ac:dyDescent="0.25">
      <c r="A8" s="25" t="s">
        <v>15</v>
      </c>
      <c r="B8" s="26"/>
      <c r="C8" s="27" t="s">
        <v>16</v>
      </c>
      <c r="D8" s="28">
        <f t="shared" si="0"/>
        <v>6977579</v>
      </c>
      <c r="E8" s="28">
        <f t="shared" si="0"/>
        <v>350500.79000000004</v>
      </c>
      <c r="F8" s="29">
        <f t="shared" si="0"/>
        <v>7328079.79</v>
      </c>
      <c r="G8" s="29">
        <f t="shared" si="0"/>
        <v>3629559.3699999996</v>
      </c>
      <c r="H8" s="29">
        <f t="shared" si="0"/>
        <v>5397028.0199999996</v>
      </c>
      <c r="I8" s="28">
        <f t="shared" si="0"/>
        <v>-43686.83</v>
      </c>
      <c r="J8" s="29">
        <f t="shared" si="0"/>
        <v>7284392.96</v>
      </c>
    </row>
    <row r="9" spans="1:10" x14ac:dyDescent="0.25">
      <c r="A9" s="25" t="s">
        <v>17</v>
      </c>
      <c r="B9" s="26"/>
      <c r="C9" s="27" t="s">
        <v>18</v>
      </c>
      <c r="D9" s="28">
        <f t="shared" ref="D9:J9" si="1">SUM(D10,D16,D19,D22,D26,D29)</f>
        <v>6977579</v>
      </c>
      <c r="E9" s="28">
        <f t="shared" si="1"/>
        <v>350500.79000000004</v>
      </c>
      <c r="F9" s="29">
        <f t="shared" si="1"/>
        <v>7328079.79</v>
      </c>
      <c r="G9" s="29">
        <f t="shared" si="1"/>
        <v>3629559.3699999996</v>
      </c>
      <c r="H9" s="29">
        <f t="shared" si="1"/>
        <v>5397028.0199999996</v>
      </c>
      <c r="I9" s="28">
        <f t="shared" si="1"/>
        <v>-43686.83</v>
      </c>
      <c r="J9" s="29">
        <f t="shared" si="1"/>
        <v>7284392.96</v>
      </c>
    </row>
    <row r="10" spans="1:10" ht="24.75" x14ac:dyDescent="0.25">
      <c r="A10" s="30" t="s">
        <v>19</v>
      </c>
      <c r="B10" s="31"/>
      <c r="C10" s="32" t="s">
        <v>20</v>
      </c>
      <c r="D10" s="33">
        <f t="shared" ref="D10:J10" si="2">SUM(D11:D15)</f>
        <v>140030</v>
      </c>
      <c r="E10" s="33">
        <f t="shared" si="2"/>
        <v>-14000</v>
      </c>
      <c r="F10" s="34">
        <f t="shared" si="2"/>
        <v>126030</v>
      </c>
      <c r="G10" s="34">
        <f t="shared" si="2"/>
        <v>29726.85</v>
      </c>
      <c r="H10" s="34">
        <f t="shared" si="2"/>
        <v>32480.14</v>
      </c>
      <c r="I10" s="33">
        <f t="shared" si="2"/>
        <v>-76030</v>
      </c>
      <c r="J10" s="34">
        <f t="shared" si="2"/>
        <v>50000</v>
      </c>
    </row>
    <row r="11" spans="1:10" x14ac:dyDescent="0.25">
      <c r="A11" s="35" t="s">
        <v>21</v>
      </c>
      <c r="B11" s="36">
        <v>641</v>
      </c>
      <c r="C11" s="37" t="s">
        <v>22</v>
      </c>
      <c r="D11" s="38">
        <v>30</v>
      </c>
      <c r="E11" s="39"/>
      <c r="F11" s="40">
        <f>SUM(D11:E11)</f>
        <v>30</v>
      </c>
      <c r="G11" s="41">
        <v>11.85</v>
      </c>
      <c r="H11" s="41">
        <v>15.14</v>
      </c>
      <c r="I11" s="39">
        <v>-9</v>
      </c>
      <c r="J11" s="40">
        <f>SUM(F11,I11)</f>
        <v>21</v>
      </c>
    </row>
    <row r="12" spans="1:10" x14ac:dyDescent="0.25">
      <c r="A12" s="35"/>
      <c r="B12" s="36">
        <v>642</v>
      </c>
      <c r="C12" s="37" t="s">
        <v>23</v>
      </c>
      <c r="D12" s="38"/>
      <c r="E12" s="39"/>
      <c r="F12" s="40">
        <f>SUM(D12:E12)</f>
        <v>0</v>
      </c>
      <c r="G12" s="41"/>
      <c r="H12" s="41"/>
      <c r="I12" s="39"/>
      <c r="J12" s="40">
        <f>SUM(F12,I12)</f>
        <v>0</v>
      </c>
    </row>
    <row r="13" spans="1:10" x14ac:dyDescent="0.25">
      <c r="A13" s="35"/>
      <c r="B13" s="36"/>
      <c r="C13" s="37"/>
      <c r="D13" s="38"/>
      <c r="E13" s="39"/>
      <c r="F13" s="40">
        <f>SUM(D13:E13)</f>
        <v>0</v>
      </c>
      <c r="G13" s="41"/>
      <c r="H13" s="41"/>
      <c r="I13" s="39"/>
      <c r="J13" s="40">
        <f>SUM(F13,I13)</f>
        <v>0</v>
      </c>
    </row>
    <row r="14" spans="1:10" ht="24.75" x14ac:dyDescent="0.25">
      <c r="A14" s="35" t="s">
        <v>24</v>
      </c>
      <c r="B14" s="36">
        <v>661</v>
      </c>
      <c r="C14" s="37" t="s">
        <v>25</v>
      </c>
      <c r="D14" s="38">
        <v>140000</v>
      </c>
      <c r="E14" s="39">
        <v>-14000</v>
      </c>
      <c r="F14" s="40">
        <f>SUM(D14:E14)</f>
        <v>126000</v>
      </c>
      <c r="G14" s="41">
        <v>29715</v>
      </c>
      <c r="H14" s="41">
        <v>32465</v>
      </c>
      <c r="I14" s="39">
        <v>-76021</v>
      </c>
      <c r="J14" s="40">
        <f>SUM(F14,I14)</f>
        <v>49979</v>
      </c>
    </row>
    <row r="15" spans="1:10" x14ac:dyDescent="0.25">
      <c r="A15" s="35"/>
      <c r="B15" s="36">
        <v>683</v>
      </c>
      <c r="C15" s="37" t="s">
        <v>26</v>
      </c>
      <c r="D15" s="38"/>
      <c r="E15" s="39"/>
      <c r="F15" s="40">
        <f>SUM(D15:E15)</f>
        <v>0</v>
      </c>
      <c r="G15" s="41"/>
      <c r="H15" s="41"/>
      <c r="I15" s="39"/>
      <c r="J15" s="40">
        <f>SUM(F15,I15)</f>
        <v>0</v>
      </c>
    </row>
    <row r="16" spans="1:10" ht="24.75" x14ac:dyDescent="0.25">
      <c r="A16" s="30" t="s">
        <v>19</v>
      </c>
      <c r="B16" s="31"/>
      <c r="C16" s="32" t="s">
        <v>27</v>
      </c>
      <c r="D16" s="33">
        <f t="shared" ref="D16:J16" si="3">SUM(D17:D18)</f>
        <v>150000</v>
      </c>
      <c r="E16" s="33">
        <f t="shared" si="3"/>
        <v>-76500</v>
      </c>
      <c r="F16" s="34">
        <f t="shared" si="3"/>
        <v>73500</v>
      </c>
      <c r="G16" s="34">
        <f t="shared" si="3"/>
        <v>3350</v>
      </c>
      <c r="H16" s="34">
        <f t="shared" si="3"/>
        <v>38650</v>
      </c>
      <c r="I16" s="33">
        <f t="shared" si="3"/>
        <v>-2500</v>
      </c>
      <c r="J16" s="34">
        <f t="shared" si="3"/>
        <v>71000</v>
      </c>
    </row>
    <row r="17" spans="1:10" x14ac:dyDescent="0.25">
      <c r="A17" s="35" t="s">
        <v>28</v>
      </c>
      <c r="B17" s="36">
        <v>652</v>
      </c>
      <c r="C17" s="37" t="s">
        <v>29</v>
      </c>
      <c r="D17" s="38">
        <v>150000</v>
      </c>
      <c r="E17" s="39">
        <v>-76500</v>
      </c>
      <c r="F17" s="40">
        <f>SUM(D17:E17)</f>
        <v>73500</v>
      </c>
      <c r="G17" s="41">
        <v>3350</v>
      </c>
      <c r="H17" s="41">
        <v>38650</v>
      </c>
      <c r="I17" s="39">
        <v>-2500</v>
      </c>
      <c r="J17" s="40">
        <f>SUM(F17,I17)</f>
        <v>71000</v>
      </c>
    </row>
    <row r="18" spans="1:10" x14ac:dyDescent="0.25">
      <c r="A18" s="35"/>
      <c r="B18" s="36">
        <v>683</v>
      </c>
      <c r="C18" s="37" t="s">
        <v>26</v>
      </c>
      <c r="D18" s="38"/>
      <c r="E18" s="39"/>
      <c r="F18" s="40">
        <f>SUM(D18:E18)</f>
        <v>0</v>
      </c>
      <c r="G18" s="41"/>
      <c r="H18" s="41"/>
      <c r="I18" s="39"/>
      <c r="J18" s="40">
        <f>SUM(F18,I18)</f>
        <v>0</v>
      </c>
    </row>
    <row r="19" spans="1:10" x14ac:dyDescent="0.25">
      <c r="A19" s="30" t="s">
        <v>19</v>
      </c>
      <c r="B19" s="31"/>
      <c r="C19" s="32" t="s">
        <v>30</v>
      </c>
      <c r="D19" s="33">
        <f t="shared" ref="D19:J19" si="4">SUM(D20:D21)</f>
        <v>6687500</v>
      </c>
      <c r="E19" s="33">
        <f t="shared" si="4"/>
        <v>359546</v>
      </c>
      <c r="F19" s="34">
        <f t="shared" si="4"/>
        <v>7047046</v>
      </c>
      <c r="G19" s="34">
        <f t="shared" si="4"/>
        <v>3553830.61</v>
      </c>
      <c r="H19" s="34">
        <f t="shared" si="4"/>
        <v>5233278.3</v>
      </c>
      <c r="I19" s="33">
        <f t="shared" si="4"/>
        <v>20000</v>
      </c>
      <c r="J19" s="34">
        <f t="shared" si="4"/>
        <v>7067046</v>
      </c>
    </row>
    <row r="20" spans="1:10" x14ac:dyDescent="0.25">
      <c r="A20" s="35"/>
      <c r="B20" s="36">
        <v>634</v>
      </c>
      <c r="C20" s="37" t="s">
        <v>31</v>
      </c>
      <c r="D20" s="38"/>
      <c r="E20" s="39"/>
      <c r="F20" s="40">
        <f>SUM(D20:E20)</f>
        <v>0</v>
      </c>
      <c r="G20" s="41"/>
      <c r="H20" s="41"/>
      <c r="I20" s="39"/>
      <c r="J20" s="40">
        <f>SUM(F20,I20)</f>
        <v>0</v>
      </c>
    </row>
    <row r="21" spans="1:10" ht="24.75" x14ac:dyDescent="0.25">
      <c r="A21" s="35" t="s">
        <v>32</v>
      </c>
      <c r="B21" s="36">
        <v>636</v>
      </c>
      <c r="C21" s="37" t="s">
        <v>33</v>
      </c>
      <c r="D21" s="38">
        <v>6687500</v>
      </c>
      <c r="E21" s="42">
        <v>359546</v>
      </c>
      <c r="F21" s="40">
        <f>SUM(D21:E21)</f>
        <v>7047046</v>
      </c>
      <c r="G21" s="41">
        <v>3553830.61</v>
      </c>
      <c r="H21" s="41">
        <v>5233278.3</v>
      </c>
      <c r="I21" s="39">
        <v>20000</v>
      </c>
      <c r="J21" s="40">
        <f>SUM(F21,I21)</f>
        <v>7067046</v>
      </c>
    </row>
    <row r="22" spans="1:10" ht="24.75" x14ac:dyDescent="0.25">
      <c r="A22" s="30" t="s">
        <v>19</v>
      </c>
      <c r="B22" s="31"/>
      <c r="C22" s="32" t="s">
        <v>34</v>
      </c>
      <c r="D22" s="33">
        <f>SUM(D23:D25)</f>
        <v>0</v>
      </c>
      <c r="E22" s="33">
        <f t="shared" ref="E22:J22" si="5">SUM(E23:E25)</f>
        <v>81456.41</v>
      </c>
      <c r="F22" s="34">
        <f t="shared" si="5"/>
        <v>81456.41</v>
      </c>
      <c r="G22" s="34">
        <f t="shared" si="5"/>
        <v>42604.53</v>
      </c>
      <c r="H22" s="34">
        <f t="shared" si="5"/>
        <v>86609.58</v>
      </c>
      <c r="I22" s="33">
        <f t="shared" si="5"/>
        <v>8833.17</v>
      </c>
      <c r="J22" s="34">
        <f t="shared" si="5"/>
        <v>90289.58</v>
      </c>
    </row>
    <row r="23" spans="1:10" ht="24.75" x14ac:dyDescent="0.25">
      <c r="A23" s="35"/>
      <c r="B23" s="36">
        <v>632</v>
      </c>
      <c r="C23" s="37" t="s">
        <v>35</v>
      </c>
      <c r="D23" s="38"/>
      <c r="E23" s="39"/>
      <c r="F23" s="40">
        <f>SUM(D23:E23)</f>
        <v>0</v>
      </c>
      <c r="G23" s="41"/>
      <c r="H23" s="41"/>
      <c r="I23" s="39"/>
      <c r="J23" s="40">
        <f>SUM(F23,I23)</f>
        <v>0</v>
      </c>
    </row>
    <row r="24" spans="1:10" ht="24.75" x14ac:dyDescent="0.25">
      <c r="A24" s="35" t="s">
        <v>36</v>
      </c>
      <c r="B24" s="36">
        <v>638</v>
      </c>
      <c r="C24" s="37" t="s">
        <v>37</v>
      </c>
      <c r="D24" s="38"/>
      <c r="E24" s="42">
        <v>81456.41</v>
      </c>
      <c r="F24" s="40">
        <f>SUM(D24:E24)</f>
        <v>81456.41</v>
      </c>
      <c r="G24" s="41">
        <v>42604.53</v>
      </c>
      <c r="H24" s="41">
        <v>86609.58</v>
      </c>
      <c r="I24" s="39">
        <v>8833.17</v>
      </c>
      <c r="J24" s="40">
        <f>SUM(F24,I24)</f>
        <v>90289.58</v>
      </c>
    </row>
    <row r="25" spans="1:10" x14ac:dyDescent="0.25">
      <c r="A25" s="35"/>
      <c r="B25" s="36"/>
      <c r="C25" s="37"/>
      <c r="D25" s="38"/>
      <c r="E25" s="42"/>
      <c r="F25" s="40">
        <f>SUM(D25:E25)</f>
        <v>0</v>
      </c>
      <c r="G25" s="41"/>
      <c r="H25" s="41"/>
      <c r="I25" s="39"/>
      <c r="J25" s="40">
        <f>SUM(F25,I25)</f>
        <v>0</v>
      </c>
    </row>
    <row r="26" spans="1:10" x14ac:dyDescent="0.25">
      <c r="A26" s="30" t="s">
        <v>19</v>
      </c>
      <c r="B26" s="31"/>
      <c r="C26" s="32" t="s">
        <v>38</v>
      </c>
      <c r="D26" s="33">
        <f t="shared" ref="D26:J26" si="6">SUM(D27:D28)</f>
        <v>0</v>
      </c>
      <c r="E26" s="33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6010</v>
      </c>
      <c r="I26" s="33">
        <f t="shared" si="6"/>
        <v>6010</v>
      </c>
      <c r="J26" s="34">
        <f t="shared" si="6"/>
        <v>6010</v>
      </c>
    </row>
    <row r="27" spans="1:10" ht="24.75" x14ac:dyDescent="0.25">
      <c r="A27" s="35"/>
      <c r="B27" s="36">
        <v>663</v>
      </c>
      <c r="C27" s="37" t="s">
        <v>39</v>
      </c>
      <c r="D27" s="38"/>
      <c r="E27" s="43"/>
      <c r="F27" s="40">
        <f>SUM(D27:E27)</f>
        <v>0</v>
      </c>
      <c r="G27" s="41"/>
      <c r="H27" s="41">
        <v>6010</v>
      </c>
      <c r="I27" s="39">
        <v>6010</v>
      </c>
      <c r="J27" s="40">
        <f>SUM(F27,I27)</f>
        <v>6010</v>
      </c>
    </row>
    <row r="28" spans="1:10" x14ac:dyDescent="0.25">
      <c r="A28" s="35"/>
      <c r="B28" s="36">
        <v>683</v>
      </c>
      <c r="C28" s="37" t="s">
        <v>26</v>
      </c>
      <c r="D28" s="38"/>
      <c r="E28" s="39"/>
      <c r="F28" s="40">
        <f>SUM(D28:E28)</f>
        <v>0</v>
      </c>
      <c r="G28" s="41"/>
      <c r="H28" s="41"/>
      <c r="I28" s="39"/>
      <c r="J28" s="40">
        <f>SUM(F28,I28)</f>
        <v>0</v>
      </c>
    </row>
    <row r="29" spans="1:10" ht="24.75" x14ac:dyDescent="0.25">
      <c r="A29" s="30" t="s">
        <v>19</v>
      </c>
      <c r="B29" s="31"/>
      <c r="C29" s="32" t="s">
        <v>40</v>
      </c>
      <c r="D29" s="33">
        <f t="shared" ref="D29:J29" si="7">SUM(D30:D31)</f>
        <v>49</v>
      </c>
      <c r="E29" s="33">
        <f t="shared" si="7"/>
        <v>-1.62</v>
      </c>
      <c r="F29" s="34">
        <f t="shared" si="7"/>
        <v>47.38</v>
      </c>
      <c r="G29" s="34">
        <f t="shared" si="7"/>
        <v>47.38</v>
      </c>
      <c r="H29" s="34">
        <f t="shared" si="7"/>
        <v>0</v>
      </c>
      <c r="I29" s="33">
        <f t="shared" si="7"/>
        <v>0</v>
      </c>
      <c r="J29" s="34">
        <f t="shared" si="7"/>
        <v>47.38</v>
      </c>
    </row>
    <row r="30" spans="1:10" x14ac:dyDescent="0.25">
      <c r="A30" s="35" t="s">
        <v>41</v>
      </c>
      <c r="B30" s="36">
        <v>721</v>
      </c>
      <c r="C30" s="37" t="s">
        <v>42</v>
      </c>
      <c r="D30" s="38">
        <v>49</v>
      </c>
      <c r="E30" s="42">
        <v>-1.62</v>
      </c>
      <c r="F30" s="40">
        <f>SUM(D30:E30)</f>
        <v>47.38</v>
      </c>
      <c r="G30" s="41">
        <v>47.38</v>
      </c>
      <c r="H30" s="41">
        <v>0</v>
      </c>
      <c r="I30" s="39">
        <v>0</v>
      </c>
      <c r="J30" s="40">
        <f>SUM(F30,I30)</f>
        <v>47.38</v>
      </c>
    </row>
    <row r="31" spans="1:10" x14ac:dyDescent="0.25">
      <c r="A31" s="44"/>
      <c r="B31" s="45">
        <v>722</v>
      </c>
      <c r="C31" s="46" t="s">
        <v>43</v>
      </c>
      <c r="D31" s="47"/>
      <c r="E31" s="48"/>
      <c r="F31" s="49">
        <f>SUM(D31:E31)</f>
        <v>0</v>
      </c>
      <c r="G31" s="50"/>
      <c r="H31" s="50"/>
      <c r="I31" s="48"/>
      <c r="J31" s="40">
        <f>SUM(F31,I31)</f>
        <v>0</v>
      </c>
    </row>
    <row r="32" spans="1:10" x14ac:dyDescent="0.25">
      <c r="A32" s="51"/>
      <c r="B32" s="52"/>
      <c r="C32" s="51"/>
      <c r="D32" s="53"/>
      <c r="E32" s="53"/>
      <c r="F32" s="53"/>
      <c r="G32" s="53"/>
      <c r="H32" s="53"/>
      <c r="I32" s="53"/>
      <c r="J32" s="54"/>
    </row>
    <row r="33" spans="1:10" ht="36" x14ac:dyDescent="0.25">
      <c r="A33" s="9" t="s">
        <v>3</v>
      </c>
      <c r="B33" s="10" t="s">
        <v>4</v>
      </c>
      <c r="C33" s="11" t="s">
        <v>44</v>
      </c>
      <c r="D33" s="10" t="str">
        <f>+D5</f>
        <v>PLAN 2020.</v>
      </c>
      <c r="E33" s="10" t="s">
        <v>7</v>
      </c>
      <c r="F33" s="13" t="str">
        <f>+F5</f>
        <v>1. REBALANS 2020.</v>
      </c>
      <c r="G33" s="13" t="str">
        <f>+G5</f>
        <v>Izvršenje 30.6.2020.</v>
      </c>
      <c r="H33" s="13" t="str">
        <f>+H5</f>
        <v>Izvršenje 30.9.2020.</v>
      </c>
      <c r="I33" s="55" t="str">
        <f>+I5</f>
        <v>Iznos promjene</v>
      </c>
      <c r="J33" s="12" t="str">
        <f>+J5</f>
        <v>2. REBALANS 2020.</v>
      </c>
    </row>
    <row r="34" spans="1:10" x14ac:dyDescent="0.25">
      <c r="A34" s="56">
        <v>1</v>
      </c>
      <c r="B34" s="57">
        <v>2</v>
      </c>
      <c r="C34" s="57">
        <v>3</v>
      </c>
      <c r="D34" s="57">
        <v>4</v>
      </c>
      <c r="E34" s="57">
        <v>5</v>
      </c>
      <c r="F34" s="58" t="s">
        <v>12</v>
      </c>
      <c r="G34" s="17">
        <v>7</v>
      </c>
      <c r="H34" s="17">
        <v>8</v>
      </c>
      <c r="I34" s="18">
        <v>9</v>
      </c>
      <c r="J34" s="19" t="s">
        <v>13</v>
      </c>
    </row>
    <row r="35" spans="1:10" ht="24.75" x14ac:dyDescent="0.25">
      <c r="A35" s="59" t="s">
        <v>14</v>
      </c>
      <c r="B35" s="21" t="str">
        <f>+B3</f>
        <v>SŠ ELEKTROTEHNIČKA ŠKOLA, SPLIT</v>
      </c>
      <c r="C35" s="21"/>
      <c r="D35" s="60">
        <f t="shared" ref="D35:J37" si="8">SUM(D36)</f>
        <v>7910449.3600000003</v>
      </c>
      <c r="E35" s="60">
        <f t="shared" si="8"/>
        <v>535748.13</v>
      </c>
      <c r="F35" s="61">
        <f t="shared" si="8"/>
        <v>8446197.4900000002</v>
      </c>
      <c r="G35" s="61">
        <f t="shared" si="8"/>
        <v>3976048.6</v>
      </c>
      <c r="H35" s="61">
        <f t="shared" si="8"/>
        <v>5927259.71</v>
      </c>
      <c r="I35" s="62">
        <f t="shared" si="8"/>
        <v>-31261.83</v>
      </c>
      <c r="J35" s="63">
        <f t="shared" si="8"/>
        <v>8414935.6600000001</v>
      </c>
    </row>
    <row r="36" spans="1:10" ht="24.75" x14ac:dyDescent="0.25">
      <c r="A36" s="25" t="s">
        <v>45</v>
      </c>
      <c r="B36" s="26"/>
      <c r="C36" s="27" t="s">
        <v>46</v>
      </c>
      <c r="D36" s="28">
        <f t="shared" si="8"/>
        <v>7910449.3600000003</v>
      </c>
      <c r="E36" s="28">
        <f t="shared" si="8"/>
        <v>535748.13</v>
      </c>
      <c r="F36" s="64">
        <f t="shared" si="8"/>
        <v>8446197.4900000002</v>
      </c>
      <c r="G36" s="64">
        <f t="shared" si="8"/>
        <v>3976048.6</v>
      </c>
      <c r="H36" s="64">
        <f t="shared" si="8"/>
        <v>5927259.71</v>
      </c>
      <c r="I36" s="65">
        <f t="shared" si="8"/>
        <v>-31261.83</v>
      </c>
      <c r="J36" s="29">
        <f t="shared" si="8"/>
        <v>8414935.6600000001</v>
      </c>
    </row>
    <row r="37" spans="1:10" x14ac:dyDescent="0.25">
      <c r="A37" s="25" t="s">
        <v>47</v>
      </c>
      <c r="B37" s="26"/>
      <c r="C37" s="27" t="s">
        <v>48</v>
      </c>
      <c r="D37" s="28">
        <f>SUM(D38)</f>
        <v>7910449.3600000003</v>
      </c>
      <c r="E37" s="28">
        <f t="shared" si="8"/>
        <v>535748.13</v>
      </c>
      <c r="F37" s="28">
        <f t="shared" si="8"/>
        <v>8446197.4900000002</v>
      </c>
      <c r="G37" s="28">
        <f t="shared" si="8"/>
        <v>3976048.6</v>
      </c>
      <c r="H37" s="28">
        <f t="shared" si="8"/>
        <v>5927259.71</v>
      </c>
      <c r="I37" s="65">
        <f t="shared" si="8"/>
        <v>-31261.83</v>
      </c>
      <c r="J37" s="29">
        <f t="shared" si="8"/>
        <v>8414935.6600000001</v>
      </c>
    </row>
    <row r="38" spans="1:10" x14ac:dyDescent="0.25">
      <c r="A38" s="66" t="s">
        <v>49</v>
      </c>
      <c r="B38" s="67"/>
      <c r="C38" s="68" t="s">
        <v>50</v>
      </c>
      <c r="D38" s="69">
        <f>SUM(D39,D109,D134,D233,D237,D272,D281,D313,D325,D337,D340,D349,D362,D375,D382,D415,D436,D447,D467,D487,D507,D527,D548,D569,D589,D609,D630,D651,D663)</f>
        <v>7910449.3600000003</v>
      </c>
      <c r="E38" s="69">
        <f t="shared" ref="E38:J38" si="9">SUM(E39,E109,E134,E233,E237,E272,E281,E313,E325,E337,E340,E349,E362,E375,E382,E415,E436,E447,E467,E487,E507,E527,E548,E569,E589,E609,E630,E651,E663)</f>
        <v>535748.13</v>
      </c>
      <c r="F38" s="69">
        <f t="shared" si="9"/>
        <v>8446197.4900000002</v>
      </c>
      <c r="G38" s="69">
        <f t="shared" si="9"/>
        <v>3976048.6</v>
      </c>
      <c r="H38" s="69">
        <f t="shared" si="9"/>
        <v>5927259.71</v>
      </c>
      <c r="I38" s="70">
        <f t="shared" si="9"/>
        <v>-31261.83</v>
      </c>
      <c r="J38" s="71">
        <f t="shared" si="9"/>
        <v>8414935.6600000001</v>
      </c>
    </row>
    <row r="39" spans="1:10" x14ac:dyDescent="0.25">
      <c r="A39" s="72" t="s">
        <v>51</v>
      </c>
      <c r="B39" s="73"/>
      <c r="C39" s="74" t="s">
        <v>52</v>
      </c>
      <c r="D39" s="75">
        <f t="shared" ref="D39:J39" si="10">SUM(D40,D52,D59,D72,D83,D96)</f>
        <v>7799320</v>
      </c>
      <c r="E39" s="75">
        <f t="shared" si="10"/>
        <v>313321.77</v>
      </c>
      <c r="F39" s="76">
        <f t="shared" si="10"/>
        <v>8112641.7699999996</v>
      </c>
      <c r="G39" s="76">
        <f t="shared" si="10"/>
        <v>3855703.43</v>
      </c>
      <c r="H39" s="76">
        <f t="shared" si="10"/>
        <v>5836341.919999999</v>
      </c>
      <c r="I39" s="77">
        <f t="shared" si="10"/>
        <v>-57025.04</v>
      </c>
      <c r="J39" s="78">
        <f t="shared" si="10"/>
        <v>8055616.7300000004</v>
      </c>
    </row>
    <row r="40" spans="1:10" ht="24.75" x14ac:dyDescent="0.25">
      <c r="A40" s="30" t="s">
        <v>19</v>
      </c>
      <c r="B40" s="31"/>
      <c r="C40" s="32" t="s">
        <v>20</v>
      </c>
      <c r="D40" s="33">
        <f t="shared" ref="D40:J40" si="11">SUM(D41:D51)</f>
        <v>116030</v>
      </c>
      <c r="E40" s="33">
        <f t="shared" si="11"/>
        <v>2000</v>
      </c>
      <c r="F40" s="79">
        <f t="shared" si="11"/>
        <v>118030</v>
      </c>
      <c r="G40" s="79">
        <f t="shared" si="11"/>
        <v>20430.04</v>
      </c>
      <c r="H40" s="79">
        <f t="shared" si="11"/>
        <v>28170.6</v>
      </c>
      <c r="I40" s="80">
        <f t="shared" si="11"/>
        <v>-83530</v>
      </c>
      <c r="J40" s="34">
        <f t="shared" si="11"/>
        <v>34500</v>
      </c>
    </row>
    <row r="41" spans="1:10" x14ac:dyDescent="0.25">
      <c r="A41" s="35" t="s">
        <v>53</v>
      </c>
      <c r="B41" s="36">
        <v>311</v>
      </c>
      <c r="C41" s="37" t="s">
        <v>54</v>
      </c>
      <c r="D41" s="38">
        <v>44000</v>
      </c>
      <c r="E41" s="81">
        <v>7000</v>
      </c>
      <c r="F41" s="41">
        <f t="shared" ref="F41:F51" si="12">SUM(D41:E41)</f>
        <v>51000</v>
      </c>
      <c r="G41" s="82">
        <v>14438.87</v>
      </c>
      <c r="H41" s="82">
        <v>21000</v>
      </c>
      <c r="I41" s="83">
        <v>-30000</v>
      </c>
      <c r="J41" s="40">
        <f t="shared" ref="J41:J51" si="13">SUM(F41,I41)</f>
        <v>21000</v>
      </c>
    </row>
    <row r="42" spans="1:10" x14ac:dyDescent="0.25">
      <c r="A42" s="35" t="s">
        <v>55</v>
      </c>
      <c r="B42" s="36">
        <v>312</v>
      </c>
      <c r="C42" s="37" t="s">
        <v>56</v>
      </c>
      <c r="D42" s="38">
        <v>25050</v>
      </c>
      <c r="E42" s="81"/>
      <c r="F42" s="41">
        <f t="shared" si="12"/>
        <v>25050</v>
      </c>
      <c r="G42" s="82">
        <v>0</v>
      </c>
      <c r="H42" s="82">
        <v>0</v>
      </c>
      <c r="I42" s="83">
        <v>-22000</v>
      </c>
      <c r="J42" s="40">
        <f t="shared" si="13"/>
        <v>3050</v>
      </c>
    </row>
    <row r="43" spans="1:10" x14ac:dyDescent="0.25">
      <c r="A43" s="35" t="s">
        <v>57</v>
      </c>
      <c r="B43" s="36">
        <v>313</v>
      </c>
      <c r="C43" s="37" t="s">
        <v>58</v>
      </c>
      <c r="D43" s="38">
        <v>7040</v>
      </c>
      <c r="E43" s="81">
        <v>1155</v>
      </c>
      <c r="F43" s="41">
        <f t="shared" si="12"/>
        <v>8195</v>
      </c>
      <c r="G43" s="82">
        <v>2320.5700000000002</v>
      </c>
      <c r="H43" s="82">
        <v>3500</v>
      </c>
      <c r="I43" s="83">
        <v>-4690</v>
      </c>
      <c r="J43" s="40">
        <f t="shared" si="13"/>
        <v>3505</v>
      </c>
    </row>
    <row r="44" spans="1:10" x14ac:dyDescent="0.25">
      <c r="A44" s="35" t="s">
        <v>59</v>
      </c>
      <c r="B44" s="36">
        <v>321</v>
      </c>
      <c r="C44" s="37" t="s">
        <v>60</v>
      </c>
      <c r="D44" s="38">
        <v>15000</v>
      </c>
      <c r="E44" s="81">
        <v>-8155</v>
      </c>
      <c r="F44" s="41">
        <f t="shared" si="12"/>
        <v>6845</v>
      </c>
      <c r="G44" s="82">
        <v>0</v>
      </c>
      <c r="H44" s="82"/>
      <c r="I44" s="83">
        <v>-6845</v>
      </c>
      <c r="J44" s="40">
        <f t="shared" si="13"/>
        <v>0</v>
      </c>
    </row>
    <row r="45" spans="1:10" x14ac:dyDescent="0.25">
      <c r="A45" s="35" t="s">
        <v>61</v>
      </c>
      <c r="B45" s="36">
        <v>322</v>
      </c>
      <c r="C45" s="37" t="s">
        <v>62</v>
      </c>
      <c r="D45" s="38">
        <v>1000</v>
      </c>
      <c r="E45" s="39"/>
      <c r="F45" s="41">
        <f t="shared" si="12"/>
        <v>1000</v>
      </c>
      <c r="G45" s="82">
        <v>0.01</v>
      </c>
      <c r="H45" s="82">
        <v>0.01</v>
      </c>
      <c r="I45" s="83">
        <v>-999.99</v>
      </c>
      <c r="J45" s="40">
        <f t="shared" si="13"/>
        <v>9.9999999999909051E-3</v>
      </c>
    </row>
    <row r="46" spans="1:10" x14ac:dyDescent="0.25">
      <c r="A46" s="35" t="s">
        <v>63</v>
      </c>
      <c r="B46" s="36">
        <v>323</v>
      </c>
      <c r="C46" s="37" t="s">
        <v>64</v>
      </c>
      <c r="D46" s="38">
        <v>10000</v>
      </c>
      <c r="E46" s="39">
        <v>-2000</v>
      </c>
      <c r="F46" s="41">
        <f t="shared" si="12"/>
        <v>8000</v>
      </c>
      <c r="G46" s="82">
        <v>0</v>
      </c>
      <c r="H46" s="82">
        <v>0</v>
      </c>
      <c r="I46" s="83">
        <v>-7500.01</v>
      </c>
      <c r="J46" s="40">
        <f t="shared" si="13"/>
        <v>499.98999999999978</v>
      </c>
    </row>
    <row r="47" spans="1:10" ht="24.75" x14ac:dyDescent="0.25">
      <c r="A47" s="35"/>
      <c r="B47" s="36">
        <v>324</v>
      </c>
      <c r="C47" s="37" t="s">
        <v>65</v>
      </c>
      <c r="D47" s="38"/>
      <c r="E47" s="39"/>
      <c r="F47" s="41">
        <f t="shared" si="12"/>
        <v>0</v>
      </c>
      <c r="G47" s="82"/>
      <c r="H47" s="82"/>
      <c r="I47" s="83"/>
      <c r="J47" s="40">
        <f t="shared" si="13"/>
        <v>0</v>
      </c>
    </row>
    <row r="48" spans="1:10" x14ac:dyDescent="0.25">
      <c r="A48" s="35" t="s">
        <v>66</v>
      </c>
      <c r="B48" s="36">
        <v>329</v>
      </c>
      <c r="C48" s="37" t="s">
        <v>67</v>
      </c>
      <c r="D48" s="38">
        <v>13000</v>
      </c>
      <c r="E48" s="39"/>
      <c r="F48" s="41">
        <f t="shared" si="12"/>
        <v>13000</v>
      </c>
      <c r="G48" s="82">
        <v>0</v>
      </c>
      <c r="H48" s="82">
        <v>0</v>
      </c>
      <c r="I48" s="83">
        <v>-11495</v>
      </c>
      <c r="J48" s="40">
        <f t="shared" si="13"/>
        <v>1505</v>
      </c>
    </row>
    <row r="49" spans="1:10" x14ac:dyDescent="0.25">
      <c r="A49" s="35" t="s">
        <v>68</v>
      </c>
      <c r="B49" s="36">
        <v>343</v>
      </c>
      <c r="C49" s="37" t="s">
        <v>69</v>
      </c>
      <c r="D49" s="38">
        <v>940</v>
      </c>
      <c r="E49" s="39">
        <v>4000</v>
      </c>
      <c r="F49" s="41">
        <f t="shared" si="12"/>
        <v>4940</v>
      </c>
      <c r="G49" s="82">
        <v>3670.59</v>
      </c>
      <c r="H49" s="82">
        <v>3670.59</v>
      </c>
      <c r="I49" s="83"/>
      <c r="J49" s="40">
        <f t="shared" si="13"/>
        <v>4940</v>
      </c>
    </row>
    <row r="50" spans="1:10" x14ac:dyDescent="0.25">
      <c r="A50" s="35"/>
      <c r="B50" s="36">
        <v>381</v>
      </c>
      <c r="C50" s="37" t="s">
        <v>70</v>
      </c>
      <c r="D50" s="38"/>
      <c r="E50" s="39"/>
      <c r="F50" s="41">
        <f t="shared" si="12"/>
        <v>0</v>
      </c>
      <c r="G50" s="82"/>
      <c r="H50" s="82"/>
      <c r="I50" s="83"/>
      <c r="J50" s="40">
        <f t="shared" si="13"/>
        <v>0</v>
      </c>
    </row>
    <row r="51" spans="1:10" x14ac:dyDescent="0.25">
      <c r="A51" s="35"/>
      <c r="B51" s="36">
        <v>383</v>
      </c>
      <c r="C51" s="37" t="s">
        <v>71</v>
      </c>
      <c r="D51" s="38"/>
      <c r="E51" s="39"/>
      <c r="F51" s="41">
        <f t="shared" si="12"/>
        <v>0</v>
      </c>
      <c r="G51" s="82"/>
      <c r="H51" s="82"/>
      <c r="I51" s="83"/>
      <c r="J51" s="40">
        <f t="shared" si="13"/>
        <v>0</v>
      </c>
    </row>
    <row r="52" spans="1:10" ht="24.75" x14ac:dyDescent="0.25">
      <c r="A52" s="84" t="s">
        <v>19</v>
      </c>
      <c r="B52" s="85"/>
      <c r="C52" s="86" t="s">
        <v>72</v>
      </c>
      <c r="D52" s="87">
        <f t="shared" ref="D52:J52" si="14">SUM(D53:D58)</f>
        <v>876990</v>
      </c>
      <c r="E52" s="87">
        <f t="shared" si="14"/>
        <v>-103724</v>
      </c>
      <c r="F52" s="88">
        <f t="shared" si="14"/>
        <v>773266</v>
      </c>
      <c r="G52" s="88">
        <f t="shared" si="14"/>
        <v>264881.67</v>
      </c>
      <c r="H52" s="88">
        <f t="shared" si="14"/>
        <v>473708.5</v>
      </c>
      <c r="I52" s="89">
        <f t="shared" si="14"/>
        <v>12425</v>
      </c>
      <c r="J52" s="90">
        <f t="shared" si="14"/>
        <v>785691</v>
      </c>
    </row>
    <row r="53" spans="1:10" x14ac:dyDescent="0.25">
      <c r="A53" s="35" t="s">
        <v>73</v>
      </c>
      <c r="B53" s="36">
        <v>321</v>
      </c>
      <c r="C53" s="37" t="s">
        <v>60</v>
      </c>
      <c r="D53" s="38">
        <v>244000</v>
      </c>
      <c r="E53" s="81">
        <v>-59760</v>
      </c>
      <c r="F53" s="41">
        <f t="shared" ref="F53:F58" si="15">SUM(D53:E53)</f>
        <v>184240</v>
      </c>
      <c r="G53" s="82">
        <v>51151.97</v>
      </c>
      <c r="H53" s="82">
        <v>91399.25</v>
      </c>
      <c r="I53" s="83">
        <v>-45200</v>
      </c>
      <c r="J53" s="40">
        <f t="shared" ref="J53:J58" si="16">SUM(F53,I53)</f>
        <v>139040</v>
      </c>
    </row>
    <row r="54" spans="1:10" x14ac:dyDescent="0.25">
      <c r="A54" s="35" t="s">
        <v>74</v>
      </c>
      <c r="B54" s="36">
        <v>322</v>
      </c>
      <c r="C54" s="37" t="s">
        <v>62</v>
      </c>
      <c r="D54" s="38">
        <v>426990</v>
      </c>
      <c r="E54" s="81">
        <v>-4464</v>
      </c>
      <c r="F54" s="41">
        <f t="shared" si="15"/>
        <v>422526</v>
      </c>
      <c r="G54" s="82">
        <v>167940.81</v>
      </c>
      <c r="H54" s="82">
        <v>277931.24</v>
      </c>
      <c r="I54" s="83">
        <v>59125</v>
      </c>
      <c r="J54" s="40">
        <f t="shared" si="16"/>
        <v>481651</v>
      </c>
    </row>
    <row r="55" spans="1:10" x14ac:dyDescent="0.25">
      <c r="A55" s="35" t="s">
        <v>75</v>
      </c>
      <c r="B55" s="36">
        <v>323</v>
      </c>
      <c r="C55" s="37" t="s">
        <v>64</v>
      </c>
      <c r="D55" s="38">
        <v>174000</v>
      </c>
      <c r="E55" s="81">
        <v>-30600</v>
      </c>
      <c r="F55" s="41">
        <f t="shared" si="15"/>
        <v>143400</v>
      </c>
      <c r="G55" s="82">
        <v>42094.559999999998</v>
      </c>
      <c r="H55" s="82">
        <v>96201.78</v>
      </c>
      <c r="I55" s="83">
        <v>0</v>
      </c>
      <c r="J55" s="40">
        <f t="shared" si="16"/>
        <v>143400</v>
      </c>
    </row>
    <row r="56" spans="1:10" ht="24.75" x14ac:dyDescent="0.25">
      <c r="A56" s="35"/>
      <c r="B56" s="36">
        <v>324</v>
      </c>
      <c r="C56" s="37" t="s">
        <v>65</v>
      </c>
      <c r="D56" s="38"/>
      <c r="E56" s="81"/>
      <c r="F56" s="41">
        <f t="shared" si="15"/>
        <v>0</v>
      </c>
      <c r="G56" s="82"/>
      <c r="H56" s="82"/>
      <c r="I56" s="83">
        <v>0</v>
      </c>
      <c r="J56" s="40">
        <f t="shared" si="16"/>
        <v>0</v>
      </c>
    </row>
    <row r="57" spans="1:10" x14ac:dyDescent="0.25">
      <c r="A57" s="35" t="s">
        <v>76</v>
      </c>
      <c r="B57" s="36">
        <v>329</v>
      </c>
      <c r="C57" s="37" t="s">
        <v>67</v>
      </c>
      <c r="D57" s="38">
        <v>18000</v>
      </c>
      <c r="E57" s="81">
        <v>-3500</v>
      </c>
      <c r="F57" s="41">
        <f t="shared" si="15"/>
        <v>14500</v>
      </c>
      <c r="G57" s="82">
        <v>1128.77</v>
      </c>
      <c r="H57" s="82">
        <v>4050.54</v>
      </c>
      <c r="I57" s="83">
        <v>0</v>
      </c>
      <c r="J57" s="40">
        <f t="shared" si="16"/>
        <v>14500</v>
      </c>
    </row>
    <row r="58" spans="1:10" x14ac:dyDescent="0.25">
      <c r="A58" s="35" t="s">
        <v>77</v>
      </c>
      <c r="B58" s="36">
        <v>343</v>
      </c>
      <c r="C58" s="37" t="s">
        <v>69</v>
      </c>
      <c r="D58" s="38">
        <v>14000</v>
      </c>
      <c r="E58" s="39">
        <v>-5400</v>
      </c>
      <c r="F58" s="41">
        <f t="shared" si="15"/>
        <v>8600</v>
      </c>
      <c r="G58" s="82">
        <v>2565.56</v>
      </c>
      <c r="H58" s="82">
        <v>4125.6899999999996</v>
      </c>
      <c r="I58" s="83">
        <v>-1500</v>
      </c>
      <c r="J58" s="40">
        <f t="shared" si="16"/>
        <v>7100</v>
      </c>
    </row>
    <row r="59" spans="1:10" ht="24.75" x14ac:dyDescent="0.25">
      <c r="A59" s="30" t="s">
        <v>19</v>
      </c>
      <c r="B59" s="31"/>
      <c r="C59" s="32" t="s">
        <v>78</v>
      </c>
      <c r="D59" s="33">
        <f>SUM(D60:D70)</f>
        <v>0</v>
      </c>
      <c r="E59" s="33">
        <f t="shared" ref="E59:J59" si="17">SUM(E60:E70)</f>
        <v>150799.77000000002</v>
      </c>
      <c r="F59" s="79">
        <f t="shared" si="17"/>
        <v>150799.77000000002</v>
      </c>
      <c r="G59" s="79">
        <f t="shared" si="17"/>
        <v>41413.68</v>
      </c>
      <c r="H59" s="79">
        <f t="shared" si="17"/>
        <v>52671.97</v>
      </c>
      <c r="I59" s="80">
        <f t="shared" si="17"/>
        <v>0</v>
      </c>
      <c r="J59" s="34">
        <f t="shared" si="17"/>
        <v>150799.77000000002</v>
      </c>
    </row>
    <row r="60" spans="1:10" x14ac:dyDescent="0.25">
      <c r="A60" s="35" t="s">
        <v>79</v>
      </c>
      <c r="B60" s="36">
        <v>311</v>
      </c>
      <c r="C60" s="37" t="s">
        <v>54</v>
      </c>
      <c r="D60" s="38"/>
      <c r="E60" s="42">
        <v>30000</v>
      </c>
      <c r="F60" s="41">
        <f t="shared" ref="F60:F70" si="18">SUM(D60:E60)</f>
        <v>30000</v>
      </c>
      <c r="G60" s="82">
        <v>30000</v>
      </c>
      <c r="H60" s="82">
        <v>44442.18</v>
      </c>
      <c r="I60" s="83">
        <v>20000</v>
      </c>
      <c r="J60" s="40">
        <f t="shared" ref="J60:J71" si="19">SUM(F60,I60)</f>
        <v>50000</v>
      </c>
    </row>
    <row r="61" spans="1:10" x14ac:dyDescent="0.25">
      <c r="A61" s="35" t="s">
        <v>80</v>
      </c>
      <c r="B61" s="36">
        <v>312</v>
      </c>
      <c r="C61" s="37" t="s">
        <v>56</v>
      </c>
      <c r="D61" s="38"/>
      <c r="E61" s="42">
        <v>15000</v>
      </c>
      <c r="F61" s="41">
        <f t="shared" si="18"/>
        <v>15000</v>
      </c>
      <c r="G61" s="82">
        <v>0</v>
      </c>
      <c r="H61" s="82">
        <v>0</v>
      </c>
      <c r="I61" s="83">
        <v>20000</v>
      </c>
      <c r="J61" s="40">
        <f t="shared" si="19"/>
        <v>35000</v>
      </c>
    </row>
    <row r="62" spans="1:10" x14ac:dyDescent="0.25">
      <c r="A62" s="35" t="s">
        <v>81</v>
      </c>
      <c r="B62" s="36">
        <v>313</v>
      </c>
      <c r="C62" s="37" t="s">
        <v>58</v>
      </c>
      <c r="D62" s="38"/>
      <c r="E62" s="42">
        <v>4950</v>
      </c>
      <c r="F62" s="41">
        <f t="shared" si="18"/>
        <v>4950</v>
      </c>
      <c r="G62" s="82">
        <v>4950</v>
      </c>
      <c r="H62" s="82">
        <v>7236.14</v>
      </c>
      <c r="I62" s="83">
        <v>11000</v>
      </c>
      <c r="J62" s="40">
        <f t="shared" si="19"/>
        <v>15950</v>
      </c>
    </row>
    <row r="63" spans="1:10" x14ac:dyDescent="0.25">
      <c r="A63" s="35" t="s">
        <v>82</v>
      </c>
      <c r="B63" s="36">
        <v>321</v>
      </c>
      <c r="C63" s="37" t="s">
        <v>60</v>
      </c>
      <c r="D63" s="38"/>
      <c r="E63" s="42">
        <v>5000</v>
      </c>
      <c r="F63" s="41">
        <f t="shared" si="18"/>
        <v>5000</v>
      </c>
      <c r="G63" s="82">
        <v>0</v>
      </c>
      <c r="H63" s="82">
        <v>0</v>
      </c>
      <c r="I63" s="83"/>
      <c r="J63" s="40">
        <f t="shared" si="19"/>
        <v>5000</v>
      </c>
    </row>
    <row r="64" spans="1:10" x14ac:dyDescent="0.25">
      <c r="A64" s="35" t="s">
        <v>83</v>
      </c>
      <c r="B64" s="36">
        <v>322</v>
      </c>
      <c r="C64" s="37" t="s">
        <v>62</v>
      </c>
      <c r="D64" s="38"/>
      <c r="E64" s="42">
        <v>74999.77</v>
      </c>
      <c r="F64" s="41">
        <f t="shared" si="18"/>
        <v>74999.77</v>
      </c>
      <c r="G64" s="82">
        <v>5470.03</v>
      </c>
      <c r="H64" s="82">
        <v>0</v>
      </c>
      <c r="I64" s="83">
        <v>-40000</v>
      </c>
      <c r="J64" s="40">
        <f t="shared" si="19"/>
        <v>34999.770000000004</v>
      </c>
    </row>
    <row r="65" spans="1:10" x14ac:dyDescent="0.25">
      <c r="A65" s="35" t="s">
        <v>84</v>
      </c>
      <c r="B65" s="36">
        <v>323</v>
      </c>
      <c r="C65" s="37" t="s">
        <v>64</v>
      </c>
      <c r="D65" s="38"/>
      <c r="E65" s="42">
        <v>16200</v>
      </c>
      <c r="F65" s="41">
        <f t="shared" si="18"/>
        <v>16200</v>
      </c>
      <c r="G65" s="82">
        <v>0</v>
      </c>
      <c r="H65" s="82">
        <v>0</v>
      </c>
      <c r="I65" s="83">
        <v>-11000</v>
      </c>
      <c r="J65" s="40">
        <f t="shared" si="19"/>
        <v>5200</v>
      </c>
    </row>
    <row r="66" spans="1:10" ht="24.75" x14ac:dyDescent="0.25">
      <c r="A66" s="35"/>
      <c r="B66" s="36">
        <v>324</v>
      </c>
      <c r="C66" s="37" t="s">
        <v>65</v>
      </c>
      <c r="D66" s="38"/>
      <c r="E66" s="42"/>
      <c r="F66" s="41">
        <f t="shared" si="18"/>
        <v>0</v>
      </c>
      <c r="G66" s="82"/>
      <c r="H66" s="82"/>
      <c r="I66" s="83"/>
      <c r="J66" s="40">
        <f t="shared" si="19"/>
        <v>0</v>
      </c>
    </row>
    <row r="67" spans="1:10" x14ac:dyDescent="0.25">
      <c r="A67" s="35" t="s">
        <v>85</v>
      </c>
      <c r="B67" s="36">
        <v>329</v>
      </c>
      <c r="C67" s="37" t="s">
        <v>67</v>
      </c>
      <c r="D67" s="38"/>
      <c r="E67" s="42">
        <v>4650</v>
      </c>
      <c r="F67" s="41">
        <f t="shared" si="18"/>
        <v>4650</v>
      </c>
      <c r="G67" s="82">
        <v>993.65</v>
      </c>
      <c r="H67" s="82">
        <v>993.65</v>
      </c>
      <c r="I67" s="83"/>
      <c r="J67" s="40">
        <f t="shared" si="19"/>
        <v>4650</v>
      </c>
    </row>
    <row r="68" spans="1:10" x14ac:dyDescent="0.25">
      <c r="A68" s="35"/>
      <c r="B68" s="36">
        <v>343</v>
      </c>
      <c r="C68" s="37" t="s">
        <v>69</v>
      </c>
      <c r="D68" s="38"/>
      <c r="E68" s="81"/>
      <c r="F68" s="41">
        <f t="shared" si="18"/>
        <v>0</v>
      </c>
      <c r="G68" s="82"/>
      <c r="H68" s="82"/>
      <c r="I68" s="83"/>
      <c r="J68" s="40">
        <f t="shared" si="19"/>
        <v>0</v>
      </c>
    </row>
    <row r="69" spans="1:10" x14ac:dyDescent="0.25">
      <c r="A69" s="35"/>
      <c r="B69" s="36">
        <v>381</v>
      </c>
      <c r="C69" s="37" t="s">
        <v>70</v>
      </c>
      <c r="D69" s="38"/>
      <c r="E69" s="81"/>
      <c r="F69" s="41">
        <f t="shared" si="18"/>
        <v>0</v>
      </c>
      <c r="G69" s="82"/>
      <c r="H69" s="82"/>
      <c r="I69" s="83"/>
      <c r="J69" s="40">
        <f t="shared" si="19"/>
        <v>0</v>
      </c>
    </row>
    <row r="70" spans="1:10" x14ac:dyDescent="0.25">
      <c r="A70" s="35"/>
      <c r="B70" s="36">
        <v>383</v>
      </c>
      <c r="C70" s="37" t="s">
        <v>71</v>
      </c>
      <c r="D70" s="38"/>
      <c r="E70" s="39"/>
      <c r="F70" s="41">
        <f t="shared" si="18"/>
        <v>0</v>
      </c>
      <c r="G70" s="82"/>
      <c r="H70" s="82"/>
      <c r="I70" s="83"/>
      <c r="J70" s="40">
        <f t="shared" si="19"/>
        <v>0</v>
      </c>
    </row>
    <row r="71" spans="1:10" x14ac:dyDescent="0.25">
      <c r="A71" s="35"/>
      <c r="B71" s="36"/>
      <c r="C71" s="37"/>
      <c r="D71" s="38"/>
      <c r="E71" s="39"/>
      <c r="F71" s="41"/>
      <c r="G71" s="82"/>
      <c r="H71" s="82"/>
      <c r="I71" s="83"/>
      <c r="J71" s="40">
        <f t="shared" si="19"/>
        <v>0</v>
      </c>
    </row>
    <row r="72" spans="1:10" ht="24.75" x14ac:dyDescent="0.25">
      <c r="A72" s="30" t="s">
        <v>19</v>
      </c>
      <c r="B72" s="31"/>
      <c r="C72" s="32" t="s">
        <v>27</v>
      </c>
      <c r="D72" s="33">
        <f t="shared" ref="D72:J72" si="20">SUM(D73:D82)</f>
        <v>118800</v>
      </c>
      <c r="E72" s="33">
        <f t="shared" si="20"/>
        <v>-95300</v>
      </c>
      <c r="F72" s="79">
        <f t="shared" si="20"/>
        <v>23500</v>
      </c>
      <c r="G72" s="79">
        <f t="shared" si="20"/>
        <v>3000</v>
      </c>
      <c r="H72" s="79">
        <f t="shared" si="20"/>
        <v>20170.03</v>
      </c>
      <c r="I72" s="80">
        <f t="shared" si="20"/>
        <v>-2300</v>
      </c>
      <c r="J72" s="34">
        <f t="shared" si="20"/>
        <v>21200</v>
      </c>
    </row>
    <row r="73" spans="1:10" x14ac:dyDescent="0.25">
      <c r="A73" s="35"/>
      <c r="B73" s="36">
        <v>311</v>
      </c>
      <c r="C73" s="37" t="s">
        <v>54</v>
      </c>
      <c r="D73" s="38"/>
      <c r="E73" s="39"/>
      <c r="F73" s="41">
        <f t="shared" ref="F73:F82" si="21">SUM(D73:E73)</f>
        <v>0</v>
      </c>
      <c r="G73" s="82"/>
      <c r="H73" s="82"/>
      <c r="I73" s="83"/>
      <c r="J73" s="40">
        <f t="shared" ref="J73:J82" si="22">SUM(F73,I73)</f>
        <v>0</v>
      </c>
    </row>
    <row r="74" spans="1:10" x14ac:dyDescent="0.25">
      <c r="A74" s="35"/>
      <c r="B74" s="36">
        <v>312</v>
      </c>
      <c r="C74" s="37" t="s">
        <v>56</v>
      </c>
      <c r="D74" s="38"/>
      <c r="E74" s="39"/>
      <c r="F74" s="41">
        <f t="shared" si="21"/>
        <v>0</v>
      </c>
      <c r="G74" s="82"/>
      <c r="H74" s="82"/>
      <c r="I74" s="83"/>
      <c r="J74" s="40">
        <f t="shared" si="22"/>
        <v>0</v>
      </c>
    </row>
    <row r="75" spans="1:10" x14ac:dyDescent="0.25">
      <c r="A75" s="35"/>
      <c r="B75" s="36">
        <v>313</v>
      </c>
      <c r="C75" s="37" t="s">
        <v>58</v>
      </c>
      <c r="D75" s="38"/>
      <c r="E75" s="39"/>
      <c r="F75" s="41">
        <f t="shared" si="21"/>
        <v>0</v>
      </c>
      <c r="G75" s="82"/>
      <c r="H75" s="82"/>
      <c r="I75" s="83"/>
      <c r="J75" s="40">
        <f t="shared" si="22"/>
        <v>0</v>
      </c>
    </row>
    <row r="76" spans="1:10" x14ac:dyDescent="0.25">
      <c r="A76" s="35"/>
      <c r="B76" s="36">
        <v>321</v>
      </c>
      <c r="C76" s="37" t="s">
        <v>60</v>
      </c>
      <c r="D76" s="38"/>
      <c r="E76" s="39"/>
      <c r="F76" s="41">
        <f t="shared" si="21"/>
        <v>0</v>
      </c>
      <c r="G76" s="82"/>
      <c r="H76" s="82"/>
      <c r="I76" s="83"/>
      <c r="J76" s="40">
        <f t="shared" si="22"/>
        <v>0</v>
      </c>
    </row>
    <row r="77" spans="1:10" x14ac:dyDescent="0.25">
      <c r="A77" s="35" t="s">
        <v>86</v>
      </c>
      <c r="B77" s="36">
        <v>322</v>
      </c>
      <c r="C77" s="37" t="s">
        <v>62</v>
      </c>
      <c r="D77" s="38">
        <v>12000</v>
      </c>
      <c r="E77" s="39">
        <v>5000</v>
      </c>
      <c r="F77" s="41">
        <f t="shared" si="21"/>
        <v>17000</v>
      </c>
      <c r="G77" s="82">
        <v>0</v>
      </c>
      <c r="H77" s="82">
        <v>5470.03</v>
      </c>
      <c r="I77" s="83">
        <v>-11500</v>
      </c>
      <c r="J77" s="40">
        <f t="shared" si="22"/>
        <v>5500</v>
      </c>
    </row>
    <row r="78" spans="1:10" x14ac:dyDescent="0.25">
      <c r="A78" s="35" t="s">
        <v>87</v>
      </c>
      <c r="B78" s="36">
        <v>323</v>
      </c>
      <c r="C78" s="37" t="s">
        <v>64</v>
      </c>
      <c r="D78" s="38">
        <v>30500</v>
      </c>
      <c r="E78" s="39">
        <v>-26000</v>
      </c>
      <c r="F78" s="41">
        <f t="shared" si="21"/>
        <v>4500</v>
      </c>
      <c r="G78" s="82">
        <v>3000</v>
      </c>
      <c r="H78" s="82">
        <v>3000</v>
      </c>
      <c r="I78" s="83">
        <v>-500</v>
      </c>
      <c r="J78" s="40">
        <f t="shared" si="22"/>
        <v>4000</v>
      </c>
    </row>
    <row r="79" spans="1:10" ht="24.75" x14ac:dyDescent="0.25">
      <c r="A79" s="35"/>
      <c r="B79" s="36">
        <v>324</v>
      </c>
      <c r="C79" s="37" t="s">
        <v>65</v>
      </c>
      <c r="D79" s="38"/>
      <c r="E79" s="39"/>
      <c r="F79" s="41">
        <f t="shared" si="21"/>
        <v>0</v>
      </c>
      <c r="G79" s="82"/>
      <c r="H79" s="82"/>
      <c r="I79" s="83"/>
      <c r="J79" s="40">
        <f t="shared" si="22"/>
        <v>0</v>
      </c>
    </row>
    <row r="80" spans="1:10" x14ac:dyDescent="0.25">
      <c r="A80" s="35" t="s">
        <v>88</v>
      </c>
      <c r="B80" s="36">
        <v>329</v>
      </c>
      <c r="C80" s="37" t="s">
        <v>67</v>
      </c>
      <c r="D80" s="38">
        <v>76300</v>
      </c>
      <c r="E80" s="39">
        <v>-74300</v>
      </c>
      <c r="F80" s="41">
        <f t="shared" si="21"/>
        <v>2000</v>
      </c>
      <c r="G80" s="82">
        <v>0</v>
      </c>
      <c r="H80" s="82">
        <v>11700</v>
      </c>
      <c r="I80" s="83">
        <v>9700</v>
      </c>
      <c r="J80" s="40">
        <f t="shared" si="22"/>
        <v>11700</v>
      </c>
    </row>
    <row r="81" spans="1:10" x14ac:dyDescent="0.25">
      <c r="A81" s="35"/>
      <c r="B81" s="36">
        <v>343</v>
      </c>
      <c r="C81" s="37" t="s">
        <v>69</v>
      </c>
      <c r="D81" s="38"/>
      <c r="E81" s="39"/>
      <c r="F81" s="41">
        <f t="shared" si="21"/>
        <v>0</v>
      </c>
      <c r="G81" s="82"/>
      <c r="H81" s="82"/>
      <c r="I81" s="83"/>
      <c r="J81" s="40">
        <f t="shared" si="22"/>
        <v>0</v>
      </c>
    </row>
    <row r="82" spans="1:10" x14ac:dyDescent="0.25">
      <c r="A82" s="35"/>
      <c r="B82" s="36">
        <v>381</v>
      </c>
      <c r="C82" s="37" t="s">
        <v>70</v>
      </c>
      <c r="D82" s="38"/>
      <c r="E82" s="39"/>
      <c r="F82" s="41">
        <f t="shared" si="21"/>
        <v>0</v>
      </c>
      <c r="G82" s="82"/>
      <c r="H82" s="82"/>
      <c r="I82" s="83"/>
      <c r="J82" s="40">
        <f t="shared" si="22"/>
        <v>0</v>
      </c>
    </row>
    <row r="83" spans="1:10" x14ac:dyDescent="0.25">
      <c r="A83" s="30" t="s">
        <v>19</v>
      </c>
      <c r="B83" s="31"/>
      <c r="C83" s="32" t="s">
        <v>30</v>
      </c>
      <c r="D83" s="33">
        <f>SUM(D84:D95)</f>
        <v>6687500</v>
      </c>
      <c r="E83" s="33">
        <f t="shared" ref="E83:J83" si="23">SUM(E84:E95)</f>
        <v>359546</v>
      </c>
      <c r="F83" s="79">
        <f t="shared" si="23"/>
        <v>7047046</v>
      </c>
      <c r="G83" s="79">
        <f t="shared" si="23"/>
        <v>3525978.04</v>
      </c>
      <c r="H83" s="79">
        <f t="shared" si="23"/>
        <v>5261620.8199999994</v>
      </c>
      <c r="I83" s="80">
        <f t="shared" si="23"/>
        <v>16379.96</v>
      </c>
      <c r="J83" s="34">
        <f t="shared" si="23"/>
        <v>7063425.96</v>
      </c>
    </row>
    <row r="84" spans="1:10" x14ac:dyDescent="0.25">
      <c r="A84" s="35" t="s">
        <v>89</v>
      </c>
      <c r="B84" s="36">
        <v>311</v>
      </c>
      <c r="C84" s="37" t="s">
        <v>54</v>
      </c>
      <c r="D84" s="38">
        <v>5580000</v>
      </c>
      <c r="E84" s="81">
        <v>225030</v>
      </c>
      <c r="F84" s="41">
        <f t="shared" ref="F84:F95" si="24">SUM(D84:E84)</f>
        <v>5805030</v>
      </c>
      <c r="G84" s="82">
        <v>2930042.61</v>
      </c>
      <c r="H84" s="82">
        <v>4385069.38</v>
      </c>
      <c r="I84" s="83">
        <v>13103.97</v>
      </c>
      <c r="J84" s="40">
        <f t="shared" ref="J84:J95" si="25">SUM(F84,I84)</f>
        <v>5818133.9699999997</v>
      </c>
    </row>
    <row r="85" spans="1:10" x14ac:dyDescent="0.25">
      <c r="A85" s="35" t="s">
        <v>90</v>
      </c>
      <c r="B85" s="36">
        <v>312</v>
      </c>
      <c r="C85" s="37" t="s">
        <v>56</v>
      </c>
      <c r="D85" s="38">
        <v>158000</v>
      </c>
      <c r="E85" s="81">
        <v>104250</v>
      </c>
      <c r="F85" s="41">
        <f t="shared" si="24"/>
        <v>262250</v>
      </c>
      <c r="G85" s="82">
        <v>103038.27</v>
      </c>
      <c r="H85" s="82">
        <v>109431.8</v>
      </c>
      <c r="I85" s="83">
        <v>186</v>
      </c>
      <c r="J85" s="40">
        <f t="shared" si="25"/>
        <v>262436</v>
      </c>
    </row>
    <row r="86" spans="1:10" x14ac:dyDescent="0.25">
      <c r="A86" s="35" t="s">
        <v>91</v>
      </c>
      <c r="B86" s="36">
        <v>313</v>
      </c>
      <c r="C86" s="37" t="s">
        <v>58</v>
      </c>
      <c r="D86" s="38">
        <v>920700</v>
      </c>
      <c r="E86" s="81">
        <v>37130</v>
      </c>
      <c r="F86" s="41">
        <f t="shared" si="24"/>
        <v>957830</v>
      </c>
      <c r="G86" s="82">
        <v>480897.16</v>
      </c>
      <c r="H86" s="82">
        <v>717864.68</v>
      </c>
      <c r="I86" s="83">
        <v>3275.99</v>
      </c>
      <c r="J86" s="40">
        <f t="shared" si="25"/>
        <v>961105.99</v>
      </c>
    </row>
    <row r="87" spans="1:10" x14ac:dyDescent="0.25">
      <c r="A87" s="35"/>
      <c r="B87" s="36">
        <v>321</v>
      </c>
      <c r="C87" s="37" t="s">
        <v>60</v>
      </c>
      <c r="D87" s="38"/>
      <c r="E87" s="81"/>
      <c r="F87" s="41">
        <f t="shared" si="24"/>
        <v>0</v>
      </c>
      <c r="G87" s="82"/>
      <c r="H87" s="82"/>
      <c r="I87" s="83"/>
      <c r="J87" s="40">
        <f t="shared" si="25"/>
        <v>0</v>
      </c>
    </row>
    <row r="88" spans="1:10" x14ac:dyDescent="0.25">
      <c r="A88" s="35"/>
      <c r="B88" s="36">
        <v>322</v>
      </c>
      <c r="C88" s="37" t="s">
        <v>62</v>
      </c>
      <c r="D88" s="38"/>
      <c r="E88" s="42"/>
      <c r="F88" s="41">
        <f t="shared" si="24"/>
        <v>0</v>
      </c>
      <c r="G88" s="82"/>
      <c r="H88" s="82">
        <v>32379.96</v>
      </c>
      <c r="I88" s="83"/>
      <c r="J88" s="40">
        <f t="shared" si="25"/>
        <v>0</v>
      </c>
    </row>
    <row r="89" spans="1:10" x14ac:dyDescent="0.25">
      <c r="A89" s="35"/>
      <c r="B89" s="36">
        <v>323</v>
      </c>
      <c r="C89" s="37" t="s">
        <v>64</v>
      </c>
      <c r="D89" s="38"/>
      <c r="E89" s="81"/>
      <c r="F89" s="41">
        <f t="shared" si="24"/>
        <v>0</v>
      </c>
      <c r="G89" s="82"/>
      <c r="H89" s="82"/>
      <c r="I89" s="83"/>
      <c r="J89" s="40">
        <f t="shared" si="25"/>
        <v>0</v>
      </c>
    </row>
    <row r="90" spans="1:10" ht="24.75" x14ac:dyDescent="0.25">
      <c r="A90" s="35"/>
      <c r="B90" s="36">
        <v>324</v>
      </c>
      <c r="C90" s="37" t="s">
        <v>65</v>
      </c>
      <c r="D90" s="38"/>
      <c r="E90" s="81"/>
      <c r="F90" s="41">
        <f t="shared" si="24"/>
        <v>0</v>
      </c>
      <c r="G90" s="82"/>
      <c r="H90" s="82"/>
      <c r="I90" s="83"/>
      <c r="J90" s="40">
        <f t="shared" si="25"/>
        <v>0</v>
      </c>
    </row>
    <row r="91" spans="1:10" x14ac:dyDescent="0.25">
      <c r="A91" s="35" t="s">
        <v>92</v>
      </c>
      <c r="B91" s="36">
        <v>329</v>
      </c>
      <c r="C91" s="37" t="s">
        <v>67</v>
      </c>
      <c r="D91" s="38">
        <v>28800</v>
      </c>
      <c r="E91" s="81">
        <v>-6864</v>
      </c>
      <c r="F91" s="41">
        <f t="shared" si="24"/>
        <v>21936</v>
      </c>
      <c r="G91" s="82">
        <v>12000</v>
      </c>
      <c r="H91" s="82">
        <v>16875</v>
      </c>
      <c r="I91" s="83">
        <v>-186</v>
      </c>
      <c r="J91" s="40">
        <f t="shared" si="25"/>
        <v>21750</v>
      </c>
    </row>
    <row r="92" spans="1:10" x14ac:dyDescent="0.25">
      <c r="A92" s="35"/>
      <c r="B92" s="36">
        <v>343</v>
      </c>
      <c r="C92" s="37" t="s">
        <v>69</v>
      </c>
      <c r="D92" s="38"/>
      <c r="E92" s="81"/>
      <c r="F92" s="41">
        <f t="shared" si="24"/>
        <v>0</v>
      </c>
      <c r="G92" s="82"/>
      <c r="H92" s="82"/>
      <c r="I92" s="83"/>
      <c r="J92" s="40">
        <f t="shared" si="25"/>
        <v>0</v>
      </c>
    </row>
    <row r="93" spans="1:10" ht="24.75" x14ac:dyDescent="0.25">
      <c r="A93" s="35"/>
      <c r="B93" s="36">
        <v>372</v>
      </c>
      <c r="C93" s="37" t="s">
        <v>93</v>
      </c>
      <c r="D93" s="38"/>
      <c r="E93" s="81"/>
      <c r="F93" s="41">
        <f t="shared" si="24"/>
        <v>0</v>
      </c>
      <c r="G93" s="82"/>
      <c r="H93" s="82"/>
      <c r="I93" s="83"/>
      <c r="J93" s="40">
        <f t="shared" si="25"/>
        <v>0</v>
      </c>
    </row>
    <row r="94" spans="1:10" x14ac:dyDescent="0.25">
      <c r="A94" s="35"/>
      <c r="B94" s="36">
        <v>381</v>
      </c>
      <c r="C94" s="37" t="s">
        <v>70</v>
      </c>
      <c r="D94" s="38"/>
      <c r="E94" s="81"/>
      <c r="F94" s="41">
        <f t="shared" si="24"/>
        <v>0</v>
      </c>
      <c r="G94" s="82"/>
      <c r="H94" s="82"/>
      <c r="I94" s="83"/>
      <c r="J94" s="40">
        <f t="shared" si="25"/>
        <v>0</v>
      </c>
    </row>
    <row r="95" spans="1:10" x14ac:dyDescent="0.25">
      <c r="A95" s="35"/>
      <c r="B95" s="36"/>
      <c r="C95" s="37"/>
      <c r="D95" s="38"/>
      <c r="E95" s="81"/>
      <c r="F95" s="41">
        <f t="shared" si="24"/>
        <v>0</v>
      </c>
      <c r="G95" s="82"/>
      <c r="H95" s="82"/>
      <c r="I95" s="83"/>
      <c r="J95" s="40">
        <f t="shared" si="25"/>
        <v>0</v>
      </c>
    </row>
    <row r="96" spans="1:10" x14ac:dyDescent="0.25">
      <c r="A96" s="30" t="s">
        <v>19</v>
      </c>
      <c r="B96" s="31"/>
      <c r="C96" s="32" t="s">
        <v>38</v>
      </c>
      <c r="D96" s="33">
        <f t="shared" ref="D96:J96" si="26">SUM(D97:D106)</f>
        <v>0</v>
      </c>
      <c r="E96" s="33">
        <f t="shared" si="26"/>
        <v>0</v>
      </c>
      <c r="F96" s="79">
        <f t="shared" si="26"/>
        <v>0</v>
      </c>
      <c r="G96" s="79">
        <f t="shared" si="26"/>
        <v>0</v>
      </c>
      <c r="H96" s="79">
        <f t="shared" si="26"/>
        <v>0</v>
      </c>
      <c r="I96" s="80">
        <f t="shared" si="26"/>
        <v>0</v>
      </c>
      <c r="J96" s="34">
        <f t="shared" si="26"/>
        <v>0</v>
      </c>
    </row>
    <row r="97" spans="1:10" x14ac:dyDescent="0.25">
      <c r="A97" s="35"/>
      <c r="B97" s="36">
        <v>311</v>
      </c>
      <c r="C97" s="37" t="s">
        <v>54</v>
      </c>
      <c r="D97" s="38"/>
      <c r="E97" s="39"/>
      <c r="F97" s="41">
        <f t="shared" ref="F97:F105" si="27">SUM(D97:E97)</f>
        <v>0</v>
      </c>
      <c r="G97" s="82"/>
      <c r="H97" s="82"/>
      <c r="I97" s="83"/>
      <c r="J97" s="40">
        <f t="shared" ref="J97:J107" si="28">SUM(F97,I97)</f>
        <v>0</v>
      </c>
    </row>
    <row r="98" spans="1:10" x14ac:dyDescent="0.25">
      <c r="A98" s="35"/>
      <c r="B98" s="36">
        <v>312</v>
      </c>
      <c r="C98" s="37" t="s">
        <v>56</v>
      </c>
      <c r="D98" s="38"/>
      <c r="E98" s="39"/>
      <c r="F98" s="41">
        <f t="shared" si="27"/>
        <v>0</v>
      </c>
      <c r="G98" s="82"/>
      <c r="H98" s="82"/>
      <c r="I98" s="83"/>
      <c r="J98" s="40">
        <f t="shared" si="28"/>
        <v>0</v>
      </c>
    </row>
    <row r="99" spans="1:10" x14ac:dyDescent="0.25">
      <c r="A99" s="35"/>
      <c r="B99" s="36">
        <v>313</v>
      </c>
      <c r="C99" s="37" t="s">
        <v>58</v>
      </c>
      <c r="D99" s="38"/>
      <c r="E99" s="39"/>
      <c r="F99" s="41">
        <f t="shared" si="27"/>
        <v>0</v>
      </c>
      <c r="G99" s="82"/>
      <c r="H99" s="82"/>
      <c r="I99" s="83"/>
      <c r="J99" s="40">
        <f t="shared" si="28"/>
        <v>0</v>
      </c>
    </row>
    <row r="100" spans="1:10" x14ac:dyDescent="0.25">
      <c r="A100" s="35"/>
      <c r="B100" s="36">
        <v>321</v>
      </c>
      <c r="C100" s="37" t="s">
        <v>60</v>
      </c>
      <c r="D100" s="38"/>
      <c r="E100" s="39"/>
      <c r="F100" s="41">
        <f t="shared" si="27"/>
        <v>0</v>
      </c>
      <c r="G100" s="82"/>
      <c r="H100" s="82"/>
      <c r="I100" s="83"/>
      <c r="J100" s="40">
        <f t="shared" si="28"/>
        <v>0</v>
      </c>
    </row>
    <row r="101" spans="1:10" x14ac:dyDescent="0.25">
      <c r="A101" s="35"/>
      <c r="B101" s="36">
        <v>322</v>
      </c>
      <c r="C101" s="37" t="s">
        <v>62</v>
      </c>
      <c r="D101" s="38"/>
      <c r="E101" s="43"/>
      <c r="F101" s="41">
        <f t="shared" si="27"/>
        <v>0</v>
      </c>
      <c r="G101" s="82"/>
      <c r="H101" s="82"/>
      <c r="I101" s="83"/>
      <c r="J101" s="40">
        <f t="shared" si="28"/>
        <v>0</v>
      </c>
    </row>
    <row r="102" spans="1:10" x14ac:dyDescent="0.25">
      <c r="A102" s="35"/>
      <c r="B102" s="36">
        <v>323</v>
      </c>
      <c r="C102" s="37" t="s">
        <v>64</v>
      </c>
      <c r="D102" s="38"/>
      <c r="E102" s="39"/>
      <c r="F102" s="41">
        <f t="shared" si="27"/>
        <v>0</v>
      </c>
      <c r="G102" s="82"/>
      <c r="H102" s="82"/>
      <c r="I102" s="83"/>
      <c r="J102" s="40">
        <f t="shared" si="28"/>
        <v>0</v>
      </c>
    </row>
    <row r="103" spans="1:10" ht="24.75" x14ac:dyDescent="0.25">
      <c r="A103" s="35"/>
      <c r="B103" s="36">
        <v>324</v>
      </c>
      <c r="C103" s="37" t="s">
        <v>65</v>
      </c>
      <c r="D103" s="38"/>
      <c r="E103" s="39"/>
      <c r="F103" s="41">
        <f t="shared" si="27"/>
        <v>0</v>
      </c>
      <c r="G103" s="82"/>
      <c r="H103" s="82"/>
      <c r="I103" s="83"/>
      <c r="J103" s="40">
        <f t="shared" si="28"/>
        <v>0</v>
      </c>
    </row>
    <row r="104" spans="1:10" x14ac:dyDescent="0.25">
      <c r="A104" s="35"/>
      <c r="B104" s="36">
        <v>329</v>
      </c>
      <c r="C104" s="37" t="s">
        <v>67</v>
      </c>
      <c r="D104" s="38"/>
      <c r="E104" s="39"/>
      <c r="F104" s="41">
        <f t="shared" si="27"/>
        <v>0</v>
      </c>
      <c r="G104" s="82"/>
      <c r="H104" s="82"/>
      <c r="I104" s="83"/>
      <c r="J104" s="40">
        <f t="shared" si="28"/>
        <v>0</v>
      </c>
    </row>
    <row r="105" spans="1:10" x14ac:dyDescent="0.25">
      <c r="A105" s="35"/>
      <c r="B105" s="36">
        <v>343</v>
      </c>
      <c r="C105" s="37" t="s">
        <v>69</v>
      </c>
      <c r="D105" s="38"/>
      <c r="E105" s="39"/>
      <c r="F105" s="41">
        <f t="shared" si="27"/>
        <v>0</v>
      </c>
      <c r="G105" s="82"/>
      <c r="H105" s="82"/>
      <c r="I105" s="83"/>
      <c r="J105" s="40">
        <f t="shared" si="28"/>
        <v>0</v>
      </c>
    </row>
    <row r="106" spans="1:10" x14ac:dyDescent="0.25">
      <c r="A106" s="35"/>
      <c r="B106" s="36">
        <v>381</v>
      </c>
      <c r="C106" s="37" t="s">
        <v>70</v>
      </c>
      <c r="D106" s="38"/>
      <c r="E106" s="39"/>
      <c r="F106" s="41"/>
      <c r="G106" s="82"/>
      <c r="H106" s="82"/>
      <c r="I106" s="83"/>
      <c r="J106" s="40">
        <f t="shared" si="28"/>
        <v>0</v>
      </c>
    </row>
    <row r="107" spans="1:10" x14ac:dyDescent="0.25">
      <c r="A107" s="35"/>
      <c r="B107" s="36"/>
      <c r="C107" s="37"/>
      <c r="D107" s="38"/>
      <c r="E107" s="39"/>
      <c r="F107" s="41"/>
      <c r="G107" s="82"/>
      <c r="H107" s="82"/>
      <c r="I107" s="83"/>
      <c r="J107" s="40">
        <f t="shared" si="28"/>
        <v>0</v>
      </c>
    </row>
    <row r="108" spans="1:10" x14ac:dyDescent="0.25">
      <c r="A108" s="35"/>
      <c r="B108" s="36"/>
      <c r="C108" s="37"/>
      <c r="D108" s="38"/>
      <c r="E108" s="39"/>
      <c r="F108" s="41"/>
      <c r="G108" s="82"/>
      <c r="H108" s="82"/>
      <c r="I108" s="83"/>
      <c r="J108" s="40">
        <f>SUM(F108,I108)</f>
        <v>0</v>
      </c>
    </row>
    <row r="109" spans="1:10" ht="24.75" x14ac:dyDescent="0.25">
      <c r="A109" s="72" t="s">
        <v>94</v>
      </c>
      <c r="B109" s="73"/>
      <c r="C109" s="74" t="s">
        <v>95</v>
      </c>
      <c r="D109" s="75">
        <f t="shared" ref="D109:J109" si="29">SUM(D110,D116,D122,D128)</f>
        <v>0</v>
      </c>
      <c r="E109" s="75">
        <f t="shared" si="29"/>
        <v>0</v>
      </c>
      <c r="F109" s="76">
        <f t="shared" si="29"/>
        <v>0</v>
      </c>
      <c r="G109" s="76">
        <f t="shared" si="29"/>
        <v>0</v>
      </c>
      <c r="H109" s="76">
        <f t="shared" si="29"/>
        <v>0</v>
      </c>
      <c r="I109" s="77">
        <f t="shared" si="29"/>
        <v>0</v>
      </c>
      <c r="J109" s="78">
        <f t="shared" si="29"/>
        <v>0</v>
      </c>
    </row>
    <row r="110" spans="1:10" ht="24.75" x14ac:dyDescent="0.25">
      <c r="A110" s="30" t="s">
        <v>19</v>
      </c>
      <c r="B110" s="31"/>
      <c r="C110" s="32" t="s">
        <v>20</v>
      </c>
      <c r="D110" s="33">
        <f t="shared" ref="D110:J110" si="30">SUM(D111:D115)</f>
        <v>0</v>
      </c>
      <c r="E110" s="33">
        <f t="shared" si="30"/>
        <v>0</v>
      </c>
      <c r="F110" s="79">
        <f t="shared" si="30"/>
        <v>0</v>
      </c>
      <c r="G110" s="79">
        <f t="shared" si="30"/>
        <v>0</v>
      </c>
      <c r="H110" s="79">
        <f t="shared" si="30"/>
        <v>0</v>
      </c>
      <c r="I110" s="80">
        <f t="shared" si="30"/>
        <v>0</v>
      </c>
      <c r="J110" s="34">
        <f t="shared" si="30"/>
        <v>0</v>
      </c>
    </row>
    <row r="111" spans="1:10" x14ac:dyDescent="0.25">
      <c r="A111" s="35"/>
      <c r="B111" s="36">
        <v>321</v>
      </c>
      <c r="C111" s="37" t="s">
        <v>60</v>
      </c>
      <c r="D111" s="38"/>
      <c r="E111" s="39"/>
      <c r="F111" s="41">
        <f>SUM(D111:E111)</f>
        <v>0</v>
      </c>
      <c r="G111" s="82"/>
      <c r="H111" s="82"/>
      <c r="I111" s="83"/>
      <c r="J111" s="40">
        <f>SUM(F111,I111)</f>
        <v>0</v>
      </c>
    </row>
    <row r="112" spans="1:10" x14ac:dyDescent="0.25">
      <c r="A112" s="35"/>
      <c r="B112" s="36">
        <v>322</v>
      </c>
      <c r="C112" s="37" t="s">
        <v>62</v>
      </c>
      <c r="D112" s="38"/>
      <c r="E112" s="39"/>
      <c r="F112" s="41">
        <f>SUM(D112:E112)</f>
        <v>0</v>
      </c>
      <c r="G112" s="82"/>
      <c r="H112" s="82"/>
      <c r="I112" s="83"/>
      <c r="J112" s="40">
        <f>SUM(F112,I112)</f>
        <v>0</v>
      </c>
    </row>
    <row r="113" spans="1:10" x14ac:dyDescent="0.25">
      <c r="A113" s="35"/>
      <c r="B113" s="36">
        <v>323</v>
      </c>
      <c r="C113" s="37" t="s">
        <v>64</v>
      </c>
      <c r="D113" s="38"/>
      <c r="E113" s="39"/>
      <c r="F113" s="41">
        <f>SUM(D113:E113)</f>
        <v>0</v>
      </c>
      <c r="G113" s="82"/>
      <c r="H113" s="82"/>
      <c r="I113" s="83"/>
      <c r="J113" s="40">
        <f>SUM(F113,I113)</f>
        <v>0</v>
      </c>
    </row>
    <row r="114" spans="1:10" x14ac:dyDescent="0.25">
      <c r="A114" s="35"/>
      <c r="B114" s="36">
        <v>329</v>
      </c>
      <c r="C114" s="37" t="s">
        <v>67</v>
      </c>
      <c r="D114" s="38"/>
      <c r="E114" s="39"/>
      <c r="F114" s="41">
        <f>SUM(D114:E114)</f>
        <v>0</v>
      </c>
      <c r="G114" s="82"/>
      <c r="H114" s="82"/>
      <c r="I114" s="83"/>
      <c r="J114" s="40">
        <f>SUM(F114,I114)</f>
        <v>0</v>
      </c>
    </row>
    <row r="115" spans="1:10" x14ac:dyDescent="0.25">
      <c r="A115" s="35"/>
      <c r="B115" s="36">
        <v>343</v>
      </c>
      <c r="C115" s="37" t="s">
        <v>69</v>
      </c>
      <c r="D115" s="38"/>
      <c r="E115" s="39"/>
      <c r="F115" s="41">
        <f>SUM(D115:E115)</f>
        <v>0</v>
      </c>
      <c r="G115" s="82"/>
      <c r="H115" s="82"/>
      <c r="I115" s="83"/>
      <c r="J115" s="40">
        <f>SUM(F115,I115)</f>
        <v>0</v>
      </c>
    </row>
    <row r="116" spans="1:10" ht="24.75" x14ac:dyDescent="0.25">
      <c r="A116" s="84" t="s">
        <v>19</v>
      </c>
      <c r="B116" s="85"/>
      <c r="C116" s="86" t="s">
        <v>72</v>
      </c>
      <c r="D116" s="87">
        <f t="shared" ref="D116:J116" si="31">SUM(D117:D121)</f>
        <v>0</v>
      </c>
      <c r="E116" s="87">
        <f t="shared" si="31"/>
        <v>0</v>
      </c>
      <c r="F116" s="88">
        <f t="shared" si="31"/>
        <v>0</v>
      </c>
      <c r="G116" s="88">
        <f t="shared" si="31"/>
        <v>0</v>
      </c>
      <c r="H116" s="88">
        <f t="shared" si="31"/>
        <v>0</v>
      </c>
      <c r="I116" s="89">
        <f t="shared" si="31"/>
        <v>0</v>
      </c>
      <c r="J116" s="90">
        <f t="shared" si="31"/>
        <v>0</v>
      </c>
    </row>
    <row r="117" spans="1:10" x14ac:dyDescent="0.25">
      <c r="A117" s="35"/>
      <c r="B117" s="36">
        <v>321</v>
      </c>
      <c r="C117" s="37" t="s">
        <v>60</v>
      </c>
      <c r="D117" s="38"/>
      <c r="E117" s="39"/>
      <c r="F117" s="41">
        <f>SUM(D117:E117)</f>
        <v>0</v>
      </c>
      <c r="G117" s="82"/>
      <c r="H117" s="82"/>
      <c r="I117" s="83"/>
      <c r="J117" s="40">
        <f t="shared" ref="J117:J133" si="32">SUM(F117,I117)</f>
        <v>0</v>
      </c>
    </row>
    <row r="118" spans="1:10" x14ac:dyDescent="0.25">
      <c r="A118" s="35"/>
      <c r="B118" s="36">
        <v>322</v>
      </c>
      <c r="C118" s="37" t="s">
        <v>62</v>
      </c>
      <c r="D118" s="38"/>
      <c r="E118" s="39"/>
      <c r="F118" s="41">
        <f>SUM(D118:E118)</f>
        <v>0</v>
      </c>
      <c r="G118" s="82"/>
      <c r="H118" s="82"/>
      <c r="I118" s="83"/>
      <c r="J118" s="40">
        <f t="shared" si="32"/>
        <v>0</v>
      </c>
    </row>
    <row r="119" spans="1:10" x14ac:dyDescent="0.25">
      <c r="A119" s="35"/>
      <c r="B119" s="36">
        <v>323</v>
      </c>
      <c r="C119" s="37" t="s">
        <v>64</v>
      </c>
      <c r="D119" s="38"/>
      <c r="E119" s="39"/>
      <c r="F119" s="41">
        <f>SUM(D119:E119)</f>
        <v>0</v>
      </c>
      <c r="G119" s="82"/>
      <c r="H119" s="82"/>
      <c r="I119" s="83"/>
      <c r="J119" s="40">
        <f t="shared" si="32"/>
        <v>0</v>
      </c>
    </row>
    <row r="120" spans="1:10" x14ac:dyDescent="0.25">
      <c r="A120" s="35"/>
      <c r="B120" s="36">
        <v>329</v>
      </c>
      <c r="C120" s="37" t="s">
        <v>67</v>
      </c>
      <c r="D120" s="38"/>
      <c r="E120" s="39"/>
      <c r="F120" s="41">
        <f>SUM(D120:E120)</f>
        <v>0</v>
      </c>
      <c r="G120" s="82"/>
      <c r="H120" s="82"/>
      <c r="I120" s="83"/>
      <c r="J120" s="40">
        <f t="shared" si="32"/>
        <v>0</v>
      </c>
    </row>
    <row r="121" spans="1:10" x14ac:dyDescent="0.25">
      <c r="A121" s="35"/>
      <c r="B121" s="36">
        <v>343</v>
      </c>
      <c r="C121" s="37" t="s">
        <v>69</v>
      </c>
      <c r="D121" s="38"/>
      <c r="E121" s="39"/>
      <c r="F121" s="41">
        <f>SUM(D121:E121)</f>
        <v>0</v>
      </c>
      <c r="G121" s="82"/>
      <c r="H121" s="82"/>
      <c r="I121" s="83"/>
      <c r="J121" s="40">
        <f t="shared" si="32"/>
        <v>0</v>
      </c>
    </row>
    <row r="122" spans="1:10" ht="24.75" x14ac:dyDescent="0.25">
      <c r="A122" s="30" t="s">
        <v>19</v>
      </c>
      <c r="B122" s="31"/>
      <c r="C122" s="32" t="s">
        <v>27</v>
      </c>
      <c r="D122" s="33">
        <f t="shared" ref="D122:J122" si="33">SUM(D123:D127)</f>
        <v>0</v>
      </c>
      <c r="E122" s="33">
        <f t="shared" si="33"/>
        <v>0</v>
      </c>
      <c r="F122" s="79">
        <f t="shared" si="33"/>
        <v>0</v>
      </c>
      <c r="G122" s="79">
        <f t="shared" si="33"/>
        <v>0</v>
      </c>
      <c r="H122" s="79">
        <f t="shared" si="33"/>
        <v>0</v>
      </c>
      <c r="I122" s="80">
        <f t="shared" si="33"/>
        <v>0</v>
      </c>
      <c r="J122" s="34">
        <f t="shared" si="33"/>
        <v>0</v>
      </c>
    </row>
    <row r="123" spans="1:10" x14ac:dyDescent="0.25">
      <c r="A123" s="35"/>
      <c r="B123" s="36">
        <v>321</v>
      </c>
      <c r="C123" s="37" t="s">
        <v>60</v>
      </c>
      <c r="D123" s="38"/>
      <c r="E123" s="39"/>
      <c r="F123" s="41">
        <f>SUM(D123:E123)</f>
        <v>0</v>
      </c>
      <c r="G123" s="82"/>
      <c r="H123" s="82"/>
      <c r="I123" s="83"/>
      <c r="J123" s="40">
        <f t="shared" si="32"/>
        <v>0</v>
      </c>
    </row>
    <row r="124" spans="1:10" x14ac:dyDescent="0.25">
      <c r="A124" s="35"/>
      <c r="B124" s="36">
        <v>322</v>
      </c>
      <c r="C124" s="37" t="s">
        <v>62</v>
      </c>
      <c r="D124" s="38"/>
      <c r="E124" s="39"/>
      <c r="F124" s="41">
        <f>SUM(D124:E124)</f>
        <v>0</v>
      </c>
      <c r="G124" s="82"/>
      <c r="H124" s="82"/>
      <c r="I124" s="83"/>
      <c r="J124" s="40">
        <f t="shared" si="32"/>
        <v>0</v>
      </c>
    </row>
    <row r="125" spans="1:10" x14ac:dyDescent="0.25">
      <c r="A125" s="35"/>
      <c r="B125" s="36">
        <v>323</v>
      </c>
      <c r="C125" s="37" t="s">
        <v>64</v>
      </c>
      <c r="D125" s="38"/>
      <c r="E125" s="39"/>
      <c r="F125" s="41">
        <f>SUM(D125:E125)</f>
        <v>0</v>
      </c>
      <c r="G125" s="82"/>
      <c r="H125" s="82"/>
      <c r="I125" s="83"/>
      <c r="J125" s="40">
        <f t="shared" si="32"/>
        <v>0</v>
      </c>
    </row>
    <row r="126" spans="1:10" x14ac:dyDescent="0.25">
      <c r="A126" s="35"/>
      <c r="B126" s="36">
        <v>329</v>
      </c>
      <c r="C126" s="37" t="s">
        <v>67</v>
      </c>
      <c r="D126" s="38"/>
      <c r="E126" s="39"/>
      <c r="F126" s="41">
        <f>SUM(D126:E126)</f>
        <v>0</v>
      </c>
      <c r="G126" s="82"/>
      <c r="H126" s="82"/>
      <c r="I126" s="83"/>
      <c r="J126" s="40">
        <f t="shared" si="32"/>
        <v>0</v>
      </c>
    </row>
    <row r="127" spans="1:10" x14ac:dyDescent="0.25">
      <c r="A127" s="35"/>
      <c r="B127" s="36">
        <v>343</v>
      </c>
      <c r="C127" s="37" t="s">
        <v>69</v>
      </c>
      <c r="D127" s="38"/>
      <c r="E127" s="39"/>
      <c r="F127" s="41">
        <f>SUM(D127:E127)</f>
        <v>0</v>
      </c>
      <c r="G127" s="82"/>
      <c r="H127" s="82"/>
      <c r="I127" s="83"/>
      <c r="J127" s="40">
        <f t="shared" si="32"/>
        <v>0</v>
      </c>
    </row>
    <row r="128" spans="1:10" x14ac:dyDescent="0.25">
      <c r="A128" s="30" t="s">
        <v>19</v>
      </c>
      <c r="B128" s="31"/>
      <c r="C128" s="32" t="s">
        <v>30</v>
      </c>
      <c r="D128" s="33">
        <f t="shared" ref="D128:J128" si="34">SUM(D129:D133)</f>
        <v>0</v>
      </c>
      <c r="E128" s="33">
        <f t="shared" si="34"/>
        <v>0</v>
      </c>
      <c r="F128" s="79">
        <f t="shared" si="34"/>
        <v>0</v>
      </c>
      <c r="G128" s="79">
        <f t="shared" si="34"/>
        <v>0</v>
      </c>
      <c r="H128" s="79">
        <f t="shared" si="34"/>
        <v>0</v>
      </c>
      <c r="I128" s="80">
        <f t="shared" si="34"/>
        <v>0</v>
      </c>
      <c r="J128" s="34">
        <f t="shared" si="34"/>
        <v>0</v>
      </c>
    </row>
    <row r="129" spans="1:10" x14ac:dyDescent="0.25">
      <c r="A129" s="35"/>
      <c r="B129" s="36">
        <v>321</v>
      </c>
      <c r="C129" s="37" t="s">
        <v>60</v>
      </c>
      <c r="D129" s="38"/>
      <c r="E129" s="39"/>
      <c r="F129" s="41">
        <f>SUM(D129:E129)</f>
        <v>0</v>
      </c>
      <c r="G129" s="82"/>
      <c r="H129" s="82"/>
      <c r="I129" s="83"/>
      <c r="J129" s="40">
        <f t="shared" si="32"/>
        <v>0</v>
      </c>
    </row>
    <row r="130" spans="1:10" x14ac:dyDescent="0.25">
      <c r="A130" s="35"/>
      <c r="B130" s="36">
        <v>322</v>
      </c>
      <c r="C130" s="37" t="s">
        <v>62</v>
      </c>
      <c r="D130" s="38"/>
      <c r="E130" s="39"/>
      <c r="F130" s="41">
        <f>SUM(D130:E130)</f>
        <v>0</v>
      </c>
      <c r="G130" s="82"/>
      <c r="H130" s="82"/>
      <c r="I130" s="83"/>
      <c r="J130" s="40">
        <f t="shared" si="32"/>
        <v>0</v>
      </c>
    </row>
    <row r="131" spans="1:10" x14ac:dyDescent="0.25">
      <c r="A131" s="35"/>
      <c r="B131" s="36">
        <v>323</v>
      </c>
      <c r="C131" s="37" t="s">
        <v>64</v>
      </c>
      <c r="D131" s="38"/>
      <c r="E131" s="39"/>
      <c r="F131" s="41">
        <f>SUM(D131:E131)</f>
        <v>0</v>
      </c>
      <c r="G131" s="82"/>
      <c r="H131" s="82"/>
      <c r="I131" s="83"/>
      <c r="J131" s="40">
        <f t="shared" si="32"/>
        <v>0</v>
      </c>
    </row>
    <row r="132" spans="1:10" x14ac:dyDescent="0.25">
      <c r="A132" s="35"/>
      <c r="B132" s="36">
        <v>329</v>
      </c>
      <c r="C132" s="37" t="s">
        <v>67</v>
      </c>
      <c r="D132" s="38"/>
      <c r="E132" s="39"/>
      <c r="F132" s="41">
        <f>SUM(D132:E132)</f>
        <v>0</v>
      </c>
      <c r="G132" s="82"/>
      <c r="H132" s="82"/>
      <c r="I132" s="83"/>
      <c r="J132" s="40">
        <f t="shared" si="32"/>
        <v>0</v>
      </c>
    </row>
    <row r="133" spans="1:10" x14ac:dyDescent="0.25">
      <c r="A133" s="35"/>
      <c r="B133" s="36">
        <v>343</v>
      </c>
      <c r="C133" s="37" t="s">
        <v>69</v>
      </c>
      <c r="D133" s="38"/>
      <c r="E133" s="39"/>
      <c r="F133" s="41">
        <f>SUM(D133:E133)</f>
        <v>0</v>
      </c>
      <c r="G133" s="82"/>
      <c r="H133" s="82"/>
      <c r="I133" s="83"/>
      <c r="J133" s="40">
        <f t="shared" si="32"/>
        <v>0</v>
      </c>
    </row>
    <row r="134" spans="1:10" ht="24.75" x14ac:dyDescent="0.25">
      <c r="A134" s="72" t="s">
        <v>96</v>
      </c>
      <c r="B134" s="73"/>
      <c r="C134" s="74" t="s">
        <v>97</v>
      </c>
      <c r="D134" s="75">
        <f t="shared" ref="D134:J134" si="35">SUM(D135,D143,D147,D160,D169,D183,D196,D198,D211,D224)</f>
        <v>55249</v>
      </c>
      <c r="E134" s="75">
        <f t="shared" si="35"/>
        <v>106985.5</v>
      </c>
      <c r="F134" s="75">
        <f t="shared" si="35"/>
        <v>162234.5</v>
      </c>
      <c r="G134" s="75">
        <f t="shared" si="35"/>
        <v>0</v>
      </c>
      <c r="H134" s="75">
        <f t="shared" si="35"/>
        <v>28358.860000000004</v>
      </c>
      <c r="I134" s="75">
        <f t="shared" si="35"/>
        <v>16930.04</v>
      </c>
      <c r="J134" s="75">
        <f t="shared" si="35"/>
        <v>179164.54</v>
      </c>
    </row>
    <row r="135" spans="1:10" x14ac:dyDescent="0.25">
      <c r="A135" s="84" t="s">
        <v>19</v>
      </c>
      <c r="B135" s="85"/>
      <c r="C135" s="86" t="s">
        <v>98</v>
      </c>
      <c r="D135" s="87">
        <f t="shared" ref="D135:J135" si="36">SUM(D136:D142)</f>
        <v>0</v>
      </c>
      <c r="E135" s="87">
        <f t="shared" si="36"/>
        <v>0</v>
      </c>
      <c r="F135" s="88">
        <f t="shared" si="36"/>
        <v>0</v>
      </c>
      <c r="G135" s="88">
        <f t="shared" si="36"/>
        <v>0</v>
      </c>
      <c r="H135" s="88">
        <f t="shared" si="36"/>
        <v>0</v>
      </c>
      <c r="I135" s="89">
        <f t="shared" si="36"/>
        <v>0</v>
      </c>
      <c r="J135" s="90">
        <f t="shared" si="36"/>
        <v>0</v>
      </c>
    </row>
    <row r="136" spans="1:10" x14ac:dyDescent="0.25">
      <c r="A136" s="35"/>
      <c r="B136" s="36">
        <v>322</v>
      </c>
      <c r="C136" s="37" t="s">
        <v>62</v>
      </c>
      <c r="D136" s="38"/>
      <c r="E136" s="39"/>
      <c r="F136" s="41">
        <f t="shared" ref="F136:F142" si="37">SUM(D136:E136)</f>
        <v>0</v>
      </c>
      <c r="G136" s="82"/>
      <c r="H136" s="82"/>
      <c r="I136" s="83"/>
      <c r="J136" s="40">
        <f t="shared" ref="J136:J142" si="38">SUM(F136,I136)</f>
        <v>0</v>
      </c>
    </row>
    <row r="137" spans="1:10" x14ac:dyDescent="0.25">
      <c r="A137" s="35"/>
      <c r="B137" s="36">
        <v>323</v>
      </c>
      <c r="C137" s="37" t="s">
        <v>64</v>
      </c>
      <c r="D137" s="38"/>
      <c r="E137" s="39"/>
      <c r="F137" s="41">
        <f t="shared" si="37"/>
        <v>0</v>
      </c>
      <c r="G137" s="82"/>
      <c r="H137" s="82"/>
      <c r="I137" s="83"/>
      <c r="J137" s="40">
        <f t="shared" si="38"/>
        <v>0</v>
      </c>
    </row>
    <row r="138" spans="1:10" x14ac:dyDescent="0.25">
      <c r="A138" s="35"/>
      <c r="B138" s="36">
        <v>329</v>
      </c>
      <c r="C138" s="37" t="s">
        <v>67</v>
      </c>
      <c r="D138" s="38"/>
      <c r="E138" s="39"/>
      <c r="F138" s="41">
        <f t="shared" si="37"/>
        <v>0</v>
      </c>
      <c r="G138" s="82"/>
      <c r="H138" s="82"/>
      <c r="I138" s="83"/>
      <c r="J138" s="40">
        <f t="shared" si="38"/>
        <v>0</v>
      </c>
    </row>
    <row r="139" spans="1:10" x14ac:dyDescent="0.25">
      <c r="A139" s="35"/>
      <c r="B139" s="36">
        <v>422</v>
      </c>
      <c r="C139" s="37" t="s">
        <v>99</v>
      </c>
      <c r="D139" s="38"/>
      <c r="E139" s="39"/>
      <c r="F139" s="41">
        <f t="shared" si="37"/>
        <v>0</v>
      </c>
      <c r="G139" s="82"/>
      <c r="H139" s="82"/>
      <c r="I139" s="83"/>
      <c r="J139" s="40">
        <f t="shared" si="38"/>
        <v>0</v>
      </c>
    </row>
    <row r="140" spans="1:10" ht="24.75" x14ac:dyDescent="0.25">
      <c r="A140" s="35"/>
      <c r="B140" s="36">
        <v>424</v>
      </c>
      <c r="C140" s="37" t="s">
        <v>100</v>
      </c>
      <c r="D140" s="38"/>
      <c r="E140" s="39"/>
      <c r="F140" s="41">
        <f t="shared" si="37"/>
        <v>0</v>
      </c>
      <c r="G140" s="82"/>
      <c r="H140" s="82"/>
      <c r="I140" s="83"/>
      <c r="J140" s="40">
        <f t="shared" si="38"/>
        <v>0</v>
      </c>
    </row>
    <row r="141" spans="1:10" x14ac:dyDescent="0.25">
      <c r="A141" s="35"/>
      <c r="B141" s="36">
        <v>451</v>
      </c>
      <c r="C141" s="37" t="s">
        <v>101</v>
      </c>
      <c r="D141" s="38"/>
      <c r="E141" s="39"/>
      <c r="F141" s="41">
        <f t="shared" si="37"/>
        <v>0</v>
      </c>
      <c r="G141" s="82"/>
      <c r="H141" s="82"/>
      <c r="I141" s="83"/>
      <c r="J141" s="40">
        <f t="shared" si="38"/>
        <v>0</v>
      </c>
    </row>
    <row r="142" spans="1:10" x14ac:dyDescent="0.25">
      <c r="A142" s="35"/>
      <c r="B142" s="36">
        <v>452</v>
      </c>
      <c r="C142" s="37" t="s">
        <v>102</v>
      </c>
      <c r="D142" s="38"/>
      <c r="E142" s="39"/>
      <c r="F142" s="41">
        <f t="shared" si="37"/>
        <v>0</v>
      </c>
      <c r="G142" s="82"/>
      <c r="H142" s="82"/>
      <c r="I142" s="83"/>
      <c r="J142" s="40">
        <f t="shared" si="38"/>
        <v>0</v>
      </c>
    </row>
    <row r="143" spans="1:10" x14ac:dyDescent="0.25">
      <c r="A143" s="84" t="s">
        <v>19</v>
      </c>
      <c r="B143" s="85"/>
      <c r="C143" s="86" t="s">
        <v>103</v>
      </c>
      <c r="D143" s="87">
        <f t="shared" ref="D143:J143" si="39">SUM(D144:D146)</f>
        <v>0</v>
      </c>
      <c r="E143" s="87">
        <f t="shared" si="39"/>
        <v>0</v>
      </c>
      <c r="F143" s="88">
        <f t="shared" si="39"/>
        <v>0</v>
      </c>
      <c r="G143" s="88">
        <f t="shared" si="39"/>
        <v>0</v>
      </c>
      <c r="H143" s="88">
        <f t="shared" si="39"/>
        <v>0</v>
      </c>
      <c r="I143" s="89">
        <f t="shared" si="39"/>
        <v>0</v>
      </c>
      <c r="J143" s="90">
        <f t="shared" si="39"/>
        <v>0</v>
      </c>
    </row>
    <row r="144" spans="1:10" x14ac:dyDescent="0.25">
      <c r="A144" s="35"/>
      <c r="B144" s="36">
        <v>422</v>
      </c>
      <c r="C144" s="37" t="s">
        <v>99</v>
      </c>
      <c r="D144" s="38"/>
      <c r="E144" s="39"/>
      <c r="F144" s="41">
        <f>SUM(D144:E144)</f>
        <v>0</v>
      </c>
      <c r="G144" s="82"/>
      <c r="H144" s="82"/>
      <c r="I144" s="83"/>
      <c r="J144" s="40">
        <f>SUM(F144,I144)</f>
        <v>0</v>
      </c>
    </row>
    <row r="145" spans="1:10" x14ac:dyDescent="0.25">
      <c r="A145" s="35"/>
      <c r="B145" s="36">
        <v>426</v>
      </c>
      <c r="C145" s="37" t="s">
        <v>104</v>
      </c>
      <c r="D145" s="38"/>
      <c r="E145" s="39"/>
      <c r="F145" s="41">
        <f>SUM(D145:E145)</f>
        <v>0</v>
      </c>
      <c r="G145" s="82"/>
      <c r="H145" s="82"/>
      <c r="I145" s="83"/>
      <c r="J145" s="40">
        <f>SUM(F145,I145)</f>
        <v>0</v>
      </c>
    </row>
    <row r="146" spans="1:10" x14ac:dyDescent="0.25">
      <c r="A146" s="35"/>
      <c r="B146" s="36">
        <v>451</v>
      </c>
      <c r="C146" s="37" t="s">
        <v>101</v>
      </c>
      <c r="D146" s="38"/>
      <c r="E146" s="39"/>
      <c r="F146" s="41">
        <f>SUM(D146:E146)</f>
        <v>0</v>
      </c>
      <c r="G146" s="82"/>
      <c r="H146" s="82"/>
      <c r="I146" s="83"/>
      <c r="J146" s="40">
        <f>SUM(F146,I146)</f>
        <v>0</v>
      </c>
    </row>
    <row r="147" spans="1:10" ht="24.75" x14ac:dyDescent="0.25">
      <c r="A147" s="30" t="s">
        <v>19</v>
      </c>
      <c r="B147" s="31"/>
      <c r="C147" s="32" t="s">
        <v>20</v>
      </c>
      <c r="D147" s="33">
        <f t="shared" ref="D147:J147" si="40">SUM(D148:D159)</f>
        <v>24000</v>
      </c>
      <c r="E147" s="33">
        <f t="shared" si="40"/>
        <v>-16000</v>
      </c>
      <c r="F147" s="79">
        <f t="shared" si="40"/>
        <v>8000</v>
      </c>
      <c r="G147" s="79">
        <f t="shared" si="40"/>
        <v>0</v>
      </c>
      <c r="H147" s="79">
        <f t="shared" si="40"/>
        <v>15440</v>
      </c>
      <c r="I147" s="80">
        <f t="shared" si="40"/>
        <v>7500</v>
      </c>
      <c r="J147" s="34">
        <f t="shared" si="40"/>
        <v>15500</v>
      </c>
    </row>
    <row r="148" spans="1:10" x14ac:dyDescent="0.25">
      <c r="A148" s="35"/>
      <c r="B148" s="36">
        <v>322</v>
      </c>
      <c r="C148" s="37" t="s">
        <v>62</v>
      </c>
      <c r="D148" s="38"/>
      <c r="E148" s="39"/>
      <c r="F148" s="41">
        <f t="shared" ref="F148:F159" si="41">SUM(D148:E148)</f>
        <v>0</v>
      </c>
      <c r="G148" s="82"/>
      <c r="H148" s="82"/>
      <c r="I148" s="83"/>
      <c r="J148" s="40">
        <f t="shared" ref="J148:J159" si="42">SUM(F148,I148)</f>
        <v>0</v>
      </c>
    </row>
    <row r="149" spans="1:10" x14ac:dyDescent="0.25">
      <c r="A149" s="35"/>
      <c r="B149" s="36">
        <v>323</v>
      </c>
      <c r="C149" s="37" t="s">
        <v>64</v>
      </c>
      <c r="D149" s="38"/>
      <c r="E149" s="39"/>
      <c r="F149" s="41">
        <f t="shared" si="41"/>
        <v>0</v>
      </c>
      <c r="G149" s="82"/>
      <c r="H149" s="82"/>
      <c r="I149" s="83"/>
      <c r="J149" s="40">
        <f t="shared" si="42"/>
        <v>0</v>
      </c>
    </row>
    <row r="150" spans="1:10" x14ac:dyDescent="0.25">
      <c r="A150" s="35"/>
      <c r="B150" s="36">
        <v>329</v>
      </c>
      <c r="C150" s="37" t="s">
        <v>67</v>
      </c>
      <c r="D150" s="38"/>
      <c r="E150" s="39"/>
      <c r="F150" s="41">
        <f t="shared" si="41"/>
        <v>0</v>
      </c>
      <c r="G150" s="82"/>
      <c r="H150" s="82"/>
      <c r="I150" s="83"/>
      <c r="J150" s="40">
        <f t="shared" si="42"/>
        <v>0</v>
      </c>
    </row>
    <row r="151" spans="1:10" x14ac:dyDescent="0.25">
      <c r="A151" s="35"/>
      <c r="B151" s="36">
        <v>421</v>
      </c>
      <c r="C151" s="37" t="s">
        <v>105</v>
      </c>
      <c r="D151" s="38"/>
      <c r="E151" s="39"/>
      <c r="F151" s="41">
        <f t="shared" si="41"/>
        <v>0</v>
      </c>
      <c r="G151" s="82"/>
      <c r="H151" s="82"/>
      <c r="I151" s="83"/>
      <c r="J151" s="40">
        <f t="shared" si="42"/>
        <v>0</v>
      </c>
    </row>
    <row r="152" spans="1:10" x14ac:dyDescent="0.25">
      <c r="A152" s="35" t="s">
        <v>106</v>
      </c>
      <c r="B152" s="36">
        <v>422</v>
      </c>
      <c r="C152" s="37" t="s">
        <v>99</v>
      </c>
      <c r="D152" s="38">
        <v>19000</v>
      </c>
      <c r="E152" s="39">
        <v>-16000</v>
      </c>
      <c r="F152" s="41">
        <f t="shared" si="41"/>
        <v>3000</v>
      </c>
      <c r="G152" s="82">
        <v>0</v>
      </c>
      <c r="H152" s="82">
        <v>14450</v>
      </c>
      <c r="I152" s="83">
        <v>11450</v>
      </c>
      <c r="J152" s="40">
        <f t="shared" si="42"/>
        <v>14450</v>
      </c>
    </row>
    <row r="153" spans="1:10" x14ac:dyDescent="0.25">
      <c r="A153" s="91"/>
      <c r="B153" s="36">
        <v>423</v>
      </c>
      <c r="C153" s="37" t="s">
        <v>107</v>
      </c>
      <c r="D153" s="38"/>
      <c r="E153" s="39"/>
      <c r="F153" s="41">
        <f t="shared" si="41"/>
        <v>0</v>
      </c>
      <c r="G153" s="82"/>
      <c r="H153" s="82"/>
      <c r="I153" s="83"/>
      <c r="J153" s="40">
        <f t="shared" si="42"/>
        <v>0</v>
      </c>
    </row>
    <row r="154" spans="1:10" ht="24.75" x14ac:dyDescent="0.25">
      <c r="A154" s="35" t="s">
        <v>108</v>
      </c>
      <c r="B154" s="36">
        <v>424</v>
      </c>
      <c r="C154" s="37" t="s">
        <v>100</v>
      </c>
      <c r="D154" s="38">
        <v>5000</v>
      </c>
      <c r="E154" s="39"/>
      <c r="F154" s="41">
        <f t="shared" si="41"/>
        <v>5000</v>
      </c>
      <c r="G154" s="82">
        <v>0</v>
      </c>
      <c r="H154" s="82">
        <v>990</v>
      </c>
      <c r="I154" s="83">
        <v>-3950</v>
      </c>
      <c r="J154" s="40">
        <f t="shared" si="42"/>
        <v>1050</v>
      </c>
    </row>
    <row r="155" spans="1:10" x14ac:dyDescent="0.25">
      <c r="A155" s="35"/>
      <c r="B155" s="36">
        <v>426</v>
      </c>
      <c r="C155" s="37" t="s">
        <v>104</v>
      </c>
      <c r="D155" s="38"/>
      <c r="E155" s="39"/>
      <c r="F155" s="41">
        <f t="shared" si="41"/>
        <v>0</v>
      </c>
      <c r="G155" s="82">
        <v>0</v>
      </c>
      <c r="H155" s="82"/>
      <c r="I155" s="83"/>
      <c r="J155" s="40">
        <f t="shared" si="42"/>
        <v>0</v>
      </c>
    </row>
    <row r="156" spans="1:10" x14ac:dyDescent="0.25">
      <c r="A156" s="35"/>
      <c r="B156" s="36">
        <v>451</v>
      </c>
      <c r="C156" s="37" t="s">
        <v>101</v>
      </c>
      <c r="D156" s="38"/>
      <c r="E156" s="39"/>
      <c r="F156" s="41">
        <f t="shared" si="41"/>
        <v>0</v>
      </c>
      <c r="G156" s="82"/>
      <c r="H156" s="82"/>
      <c r="I156" s="83"/>
      <c r="J156" s="40">
        <f t="shared" si="42"/>
        <v>0</v>
      </c>
    </row>
    <row r="157" spans="1:10" x14ac:dyDescent="0.25">
      <c r="A157" s="35"/>
      <c r="B157" s="36">
        <v>452</v>
      </c>
      <c r="C157" s="37" t="s">
        <v>102</v>
      </c>
      <c r="D157" s="38"/>
      <c r="E157" s="39"/>
      <c r="F157" s="41">
        <f t="shared" si="41"/>
        <v>0</v>
      </c>
      <c r="G157" s="82"/>
      <c r="H157" s="82"/>
      <c r="I157" s="83"/>
      <c r="J157" s="40">
        <f t="shared" si="42"/>
        <v>0</v>
      </c>
    </row>
    <row r="158" spans="1:10" x14ac:dyDescent="0.25">
      <c r="A158" s="35"/>
      <c r="B158" s="36">
        <v>453</v>
      </c>
      <c r="C158" s="37" t="s">
        <v>109</v>
      </c>
      <c r="D158" s="38"/>
      <c r="E158" s="39"/>
      <c r="F158" s="41">
        <f t="shared" si="41"/>
        <v>0</v>
      </c>
      <c r="G158" s="82"/>
      <c r="H158" s="82"/>
      <c r="I158" s="83"/>
      <c r="J158" s="40">
        <f t="shared" si="42"/>
        <v>0</v>
      </c>
    </row>
    <row r="159" spans="1:10" ht="24.75" x14ac:dyDescent="0.25">
      <c r="A159" s="35"/>
      <c r="B159" s="36">
        <v>454</v>
      </c>
      <c r="C159" s="37" t="s">
        <v>110</v>
      </c>
      <c r="D159" s="38"/>
      <c r="E159" s="39"/>
      <c r="F159" s="41">
        <f t="shared" si="41"/>
        <v>0</v>
      </c>
      <c r="G159" s="82"/>
      <c r="H159" s="82"/>
      <c r="I159" s="83"/>
      <c r="J159" s="40">
        <f t="shared" si="42"/>
        <v>0</v>
      </c>
    </row>
    <row r="160" spans="1:10" ht="24.75" x14ac:dyDescent="0.25">
      <c r="A160" s="84" t="s">
        <v>19</v>
      </c>
      <c r="B160" s="85"/>
      <c r="C160" s="86" t="s">
        <v>72</v>
      </c>
      <c r="D160" s="87">
        <f>SUM(D161:D168)</f>
        <v>0</v>
      </c>
      <c r="E160" s="87">
        <f t="shared" ref="E160:J160" si="43">SUM(E161:E168)</f>
        <v>5337.5</v>
      </c>
      <c r="F160" s="88">
        <f t="shared" si="43"/>
        <v>5337.5</v>
      </c>
      <c r="G160" s="88">
        <f t="shared" si="43"/>
        <v>0</v>
      </c>
      <c r="H160" s="88">
        <f t="shared" si="43"/>
        <v>0</v>
      </c>
      <c r="I160" s="89">
        <f t="shared" si="43"/>
        <v>0</v>
      </c>
      <c r="J160" s="90">
        <f t="shared" si="43"/>
        <v>5337.5</v>
      </c>
    </row>
    <row r="161" spans="1:10" x14ac:dyDescent="0.25">
      <c r="A161" s="92"/>
      <c r="B161" s="36">
        <v>322</v>
      </c>
      <c r="C161" s="37" t="s">
        <v>62</v>
      </c>
      <c r="D161" s="93"/>
      <c r="E161" s="93"/>
      <c r="F161" s="41">
        <f t="shared" ref="F161:F168" si="44">SUM(D161:E161)</f>
        <v>0</v>
      </c>
      <c r="G161" s="82"/>
      <c r="H161" s="82"/>
      <c r="I161" s="94"/>
      <c r="J161" s="40">
        <f t="shared" ref="J161:J168" si="45">SUM(F161,I161)</f>
        <v>0</v>
      </c>
    </row>
    <row r="162" spans="1:10" x14ac:dyDescent="0.25">
      <c r="A162" s="35" t="s">
        <v>111</v>
      </c>
      <c r="B162" s="36">
        <v>323</v>
      </c>
      <c r="C162" s="37" t="s">
        <v>64</v>
      </c>
      <c r="D162" s="38"/>
      <c r="E162" s="39">
        <v>5337.5</v>
      </c>
      <c r="F162" s="41">
        <f t="shared" si="44"/>
        <v>5337.5</v>
      </c>
      <c r="G162" s="82">
        <v>0</v>
      </c>
      <c r="H162" s="82"/>
      <c r="I162" s="83"/>
      <c r="J162" s="40">
        <f t="shared" si="45"/>
        <v>5337.5</v>
      </c>
    </row>
    <row r="163" spans="1:10" x14ac:dyDescent="0.25">
      <c r="A163" s="35"/>
      <c r="B163" s="36">
        <v>421</v>
      </c>
      <c r="C163" s="37" t="s">
        <v>105</v>
      </c>
      <c r="D163" s="38"/>
      <c r="E163" s="39"/>
      <c r="F163" s="41">
        <f t="shared" si="44"/>
        <v>0</v>
      </c>
      <c r="G163" s="82"/>
      <c r="H163" s="82"/>
      <c r="I163" s="83"/>
      <c r="J163" s="40">
        <f t="shared" si="45"/>
        <v>0</v>
      </c>
    </row>
    <row r="164" spans="1:10" x14ac:dyDescent="0.25">
      <c r="A164" s="35"/>
      <c r="B164" s="36">
        <v>422</v>
      </c>
      <c r="C164" s="37" t="s">
        <v>99</v>
      </c>
      <c r="D164" s="38"/>
      <c r="E164" s="39"/>
      <c r="F164" s="41">
        <f t="shared" si="44"/>
        <v>0</v>
      </c>
      <c r="G164" s="82"/>
      <c r="H164" s="82"/>
      <c r="I164" s="83"/>
      <c r="J164" s="40">
        <f t="shared" si="45"/>
        <v>0</v>
      </c>
    </row>
    <row r="165" spans="1:10" ht="24.75" x14ac:dyDescent="0.25">
      <c r="A165" s="35"/>
      <c r="B165" s="36">
        <v>424</v>
      </c>
      <c r="C165" s="37" t="s">
        <v>100</v>
      </c>
      <c r="D165" s="38"/>
      <c r="E165" s="39"/>
      <c r="F165" s="41">
        <f t="shared" si="44"/>
        <v>0</v>
      </c>
      <c r="G165" s="82"/>
      <c r="H165" s="82"/>
      <c r="I165" s="83"/>
      <c r="J165" s="40">
        <f t="shared" si="45"/>
        <v>0</v>
      </c>
    </row>
    <row r="166" spans="1:10" x14ac:dyDescent="0.25">
      <c r="A166" s="35"/>
      <c r="B166" s="36">
        <v>426</v>
      </c>
      <c r="C166" s="37" t="s">
        <v>104</v>
      </c>
      <c r="D166" s="38"/>
      <c r="E166" s="39"/>
      <c r="F166" s="41">
        <f t="shared" si="44"/>
        <v>0</v>
      </c>
      <c r="G166" s="82"/>
      <c r="H166" s="82"/>
      <c r="I166" s="83"/>
      <c r="J166" s="40">
        <f t="shared" si="45"/>
        <v>0</v>
      </c>
    </row>
    <row r="167" spans="1:10" x14ac:dyDescent="0.25">
      <c r="A167" s="35"/>
      <c r="B167" s="36">
        <v>451</v>
      </c>
      <c r="C167" s="37" t="s">
        <v>101</v>
      </c>
      <c r="D167" s="38"/>
      <c r="E167" s="39"/>
      <c r="F167" s="41">
        <f t="shared" si="44"/>
        <v>0</v>
      </c>
      <c r="G167" s="82"/>
      <c r="H167" s="82"/>
      <c r="I167" s="83"/>
      <c r="J167" s="40">
        <f t="shared" si="45"/>
        <v>0</v>
      </c>
    </row>
    <row r="168" spans="1:10" x14ac:dyDescent="0.25">
      <c r="A168" s="35"/>
      <c r="B168" s="36">
        <v>452</v>
      </c>
      <c r="C168" s="37" t="s">
        <v>102</v>
      </c>
      <c r="D168" s="38"/>
      <c r="E168" s="39"/>
      <c r="F168" s="41">
        <f t="shared" si="44"/>
        <v>0</v>
      </c>
      <c r="G168" s="82"/>
      <c r="H168" s="82"/>
      <c r="I168" s="83"/>
      <c r="J168" s="40">
        <f t="shared" si="45"/>
        <v>0</v>
      </c>
    </row>
    <row r="169" spans="1:10" ht="24.75" x14ac:dyDescent="0.25">
      <c r="A169" s="30" t="s">
        <v>19</v>
      </c>
      <c r="B169" s="31"/>
      <c r="C169" s="32" t="s">
        <v>78</v>
      </c>
      <c r="D169" s="33">
        <f t="shared" ref="D169:J169" si="46">SUM(D170:D182)</f>
        <v>0</v>
      </c>
      <c r="E169" s="33">
        <f t="shared" si="46"/>
        <v>98849.62</v>
      </c>
      <c r="F169" s="79">
        <f t="shared" si="46"/>
        <v>98849.62</v>
      </c>
      <c r="G169" s="79">
        <f t="shared" si="46"/>
        <v>0</v>
      </c>
      <c r="H169" s="79">
        <f t="shared" si="46"/>
        <v>793.44</v>
      </c>
      <c r="I169" s="80">
        <f t="shared" si="46"/>
        <v>0</v>
      </c>
      <c r="J169" s="34">
        <f t="shared" si="46"/>
        <v>98849.62</v>
      </c>
    </row>
    <row r="170" spans="1:10" x14ac:dyDescent="0.25">
      <c r="A170" s="35"/>
      <c r="B170" s="36">
        <v>322</v>
      </c>
      <c r="C170" s="37" t="s">
        <v>62</v>
      </c>
      <c r="D170" s="38"/>
      <c r="E170" s="81"/>
      <c r="F170" s="41">
        <f t="shared" ref="F170:F182" si="47">SUM(D170:E170)</f>
        <v>0</v>
      </c>
      <c r="G170" s="82"/>
      <c r="H170" s="82"/>
      <c r="I170" s="83"/>
      <c r="J170" s="40">
        <f t="shared" ref="J170:J182" si="48">SUM(F170,I170)</f>
        <v>0</v>
      </c>
    </row>
    <row r="171" spans="1:10" x14ac:dyDescent="0.25">
      <c r="A171" s="35"/>
      <c r="B171" s="36">
        <v>323</v>
      </c>
      <c r="C171" s="37" t="s">
        <v>64</v>
      </c>
      <c r="D171" s="38"/>
      <c r="E171" s="81"/>
      <c r="F171" s="41">
        <f t="shared" si="47"/>
        <v>0</v>
      </c>
      <c r="G171" s="82"/>
      <c r="H171" s="82"/>
      <c r="I171" s="83"/>
      <c r="J171" s="40">
        <f t="shared" si="48"/>
        <v>0</v>
      </c>
    </row>
    <row r="172" spans="1:10" x14ac:dyDescent="0.25">
      <c r="A172" s="35"/>
      <c r="B172" s="36">
        <v>329</v>
      </c>
      <c r="C172" s="37" t="s">
        <v>67</v>
      </c>
      <c r="D172" s="38"/>
      <c r="E172" s="81"/>
      <c r="F172" s="41">
        <f t="shared" si="47"/>
        <v>0</v>
      </c>
      <c r="G172" s="82"/>
      <c r="H172" s="82"/>
      <c r="I172" s="83"/>
      <c r="J172" s="40">
        <f t="shared" si="48"/>
        <v>0</v>
      </c>
    </row>
    <row r="173" spans="1:10" x14ac:dyDescent="0.25">
      <c r="A173" s="35"/>
      <c r="B173" s="36">
        <v>412</v>
      </c>
      <c r="C173" s="37" t="s">
        <v>112</v>
      </c>
      <c r="D173" s="38"/>
      <c r="E173" s="81"/>
      <c r="F173" s="41"/>
      <c r="G173" s="82"/>
      <c r="H173" s="82"/>
      <c r="I173" s="83"/>
      <c r="J173" s="40">
        <f t="shared" si="48"/>
        <v>0</v>
      </c>
    </row>
    <row r="174" spans="1:10" x14ac:dyDescent="0.25">
      <c r="A174" s="35"/>
      <c r="B174" s="36">
        <v>421</v>
      </c>
      <c r="C174" s="37" t="s">
        <v>105</v>
      </c>
      <c r="D174" s="38"/>
      <c r="E174" s="81"/>
      <c r="F174" s="41">
        <f t="shared" si="47"/>
        <v>0</v>
      </c>
      <c r="G174" s="82"/>
      <c r="H174" s="82"/>
      <c r="I174" s="83"/>
      <c r="J174" s="40">
        <f t="shared" si="48"/>
        <v>0</v>
      </c>
    </row>
    <row r="175" spans="1:10" x14ac:dyDescent="0.25">
      <c r="A175" s="35" t="s">
        <v>113</v>
      </c>
      <c r="B175" s="36">
        <v>422</v>
      </c>
      <c r="C175" s="37" t="s">
        <v>99</v>
      </c>
      <c r="D175" s="38"/>
      <c r="E175" s="81">
        <v>88000</v>
      </c>
      <c r="F175" s="41">
        <f t="shared" si="47"/>
        <v>88000</v>
      </c>
      <c r="G175" s="82">
        <v>0</v>
      </c>
      <c r="H175" s="82">
        <v>793.44</v>
      </c>
      <c r="I175" s="83"/>
      <c r="J175" s="40">
        <f t="shared" si="48"/>
        <v>88000</v>
      </c>
    </row>
    <row r="176" spans="1:10" x14ac:dyDescent="0.25">
      <c r="A176" s="35"/>
      <c r="B176" s="36">
        <v>423</v>
      </c>
      <c r="C176" s="37" t="s">
        <v>107</v>
      </c>
      <c r="D176" s="38"/>
      <c r="E176" s="81"/>
      <c r="F176" s="41">
        <f t="shared" si="47"/>
        <v>0</v>
      </c>
      <c r="G176" s="82"/>
      <c r="H176" s="82"/>
      <c r="I176" s="83"/>
      <c r="J176" s="40">
        <f t="shared" si="48"/>
        <v>0</v>
      </c>
    </row>
    <row r="177" spans="1:10" ht="24.75" x14ac:dyDescent="0.25">
      <c r="A177" s="35" t="s">
        <v>114</v>
      </c>
      <c r="B177" s="36">
        <v>424</v>
      </c>
      <c r="C177" s="37" t="s">
        <v>100</v>
      </c>
      <c r="D177" s="38"/>
      <c r="E177" s="81">
        <v>10849.62</v>
      </c>
      <c r="F177" s="41">
        <f t="shared" si="47"/>
        <v>10849.62</v>
      </c>
      <c r="G177" s="82">
        <v>0</v>
      </c>
      <c r="H177" s="82"/>
      <c r="I177" s="83"/>
      <c r="J177" s="40">
        <f t="shared" si="48"/>
        <v>10849.62</v>
      </c>
    </row>
    <row r="178" spans="1:10" x14ac:dyDescent="0.25">
      <c r="A178" s="35"/>
      <c r="B178" s="36">
        <v>426</v>
      </c>
      <c r="C178" s="37" t="s">
        <v>104</v>
      </c>
      <c r="D178" s="38"/>
      <c r="E178" s="81"/>
      <c r="F178" s="41">
        <f t="shared" si="47"/>
        <v>0</v>
      </c>
      <c r="G178" s="82"/>
      <c r="H178" s="82"/>
      <c r="I178" s="83"/>
      <c r="J178" s="40">
        <f t="shared" si="48"/>
        <v>0</v>
      </c>
    </row>
    <row r="179" spans="1:10" x14ac:dyDescent="0.25">
      <c r="A179" s="35"/>
      <c r="B179" s="36">
        <v>451</v>
      </c>
      <c r="C179" s="37" t="s">
        <v>101</v>
      </c>
      <c r="D179" s="38"/>
      <c r="E179" s="81"/>
      <c r="F179" s="41">
        <f t="shared" si="47"/>
        <v>0</v>
      </c>
      <c r="G179" s="82"/>
      <c r="H179" s="82"/>
      <c r="I179" s="83"/>
      <c r="J179" s="40">
        <f t="shared" si="48"/>
        <v>0</v>
      </c>
    </row>
    <row r="180" spans="1:10" x14ac:dyDescent="0.25">
      <c r="A180" s="35"/>
      <c r="B180" s="36">
        <v>452</v>
      </c>
      <c r="C180" s="37" t="s">
        <v>102</v>
      </c>
      <c r="D180" s="38"/>
      <c r="E180" s="81"/>
      <c r="F180" s="41">
        <f t="shared" si="47"/>
        <v>0</v>
      </c>
      <c r="G180" s="82"/>
      <c r="H180" s="82"/>
      <c r="I180" s="83"/>
      <c r="J180" s="40">
        <f t="shared" si="48"/>
        <v>0</v>
      </c>
    </row>
    <row r="181" spans="1:10" x14ac:dyDescent="0.25">
      <c r="A181" s="35"/>
      <c r="B181" s="36">
        <v>453</v>
      </c>
      <c r="C181" s="37" t="s">
        <v>109</v>
      </c>
      <c r="D181" s="38"/>
      <c r="E181" s="81"/>
      <c r="F181" s="41">
        <f t="shared" si="47"/>
        <v>0</v>
      </c>
      <c r="G181" s="82"/>
      <c r="H181" s="82"/>
      <c r="I181" s="83"/>
      <c r="J181" s="40">
        <f t="shared" si="48"/>
        <v>0</v>
      </c>
    </row>
    <row r="182" spans="1:10" ht="24.75" x14ac:dyDescent="0.25">
      <c r="A182" s="35"/>
      <c r="B182" s="36">
        <v>454</v>
      </c>
      <c r="C182" s="37" t="s">
        <v>110</v>
      </c>
      <c r="D182" s="38"/>
      <c r="E182" s="81"/>
      <c r="F182" s="41">
        <f t="shared" si="47"/>
        <v>0</v>
      </c>
      <c r="G182" s="82"/>
      <c r="H182" s="82"/>
      <c r="I182" s="83"/>
      <c r="J182" s="40">
        <f t="shared" si="48"/>
        <v>0</v>
      </c>
    </row>
    <row r="183" spans="1:10" ht="24.75" x14ac:dyDescent="0.25">
      <c r="A183" s="30" t="s">
        <v>19</v>
      </c>
      <c r="B183" s="31"/>
      <c r="C183" s="32" t="s">
        <v>27</v>
      </c>
      <c r="D183" s="33">
        <f t="shared" ref="D183:J183" si="49">SUM(D184:D195)</f>
        <v>31200</v>
      </c>
      <c r="E183" s="33">
        <f t="shared" si="49"/>
        <v>18800</v>
      </c>
      <c r="F183" s="79">
        <f t="shared" si="49"/>
        <v>50000</v>
      </c>
      <c r="G183" s="79">
        <f t="shared" si="49"/>
        <v>0</v>
      </c>
      <c r="H183" s="79">
        <f t="shared" si="49"/>
        <v>4808</v>
      </c>
      <c r="I183" s="80">
        <f t="shared" si="49"/>
        <v>-200</v>
      </c>
      <c r="J183" s="34">
        <f t="shared" si="49"/>
        <v>49800</v>
      </c>
    </row>
    <row r="184" spans="1:10" x14ac:dyDescent="0.25">
      <c r="A184" s="35"/>
      <c r="B184" s="36">
        <v>322</v>
      </c>
      <c r="C184" s="37" t="s">
        <v>62</v>
      </c>
      <c r="D184" s="38"/>
      <c r="E184" s="39"/>
      <c r="F184" s="41">
        <f t="shared" ref="F184:F195" si="50">SUM(D184:E184)</f>
        <v>0</v>
      </c>
      <c r="G184" s="82"/>
      <c r="H184" s="82"/>
      <c r="I184" s="83"/>
      <c r="J184" s="40">
        <f t="shared" ref="J184:J195" si="51">SUM(F184,I184)</f>
        <v>0</v>
      </c>
    </row>
    <row r="185" spans="1:10" x14ac:dyDescent="0.25">
      <c r="A185" s="35"/>
      <c r="B185" s="36">
        <v>323</v>
      </c>
      <c r="C185" s="37" t="s">
        <v>64</v>
      </c>
      <c r="D185" s="38"/>
      <c r="E185" s="39"/>
      <c r="F185" s="41">
        <f t="shared" si="50"/>
        <v>0</v>
      </c>
      <c r="G185" s="82"/>
      <c r="H185" s="82"/>
      <c r="I185" s="83"/>
      <c r="J185" s="40">
        <f t="shared" si="51"/>
        <v>0</v>
      </c>
    </row>
    <row r="186" spans="1:10" x14ac:dyDescent="0.25">
      <c r="A186" s="35"/>
      <c r="B186" s="36">
        <v>329</v>
      </c>
      <c r="C186" s="37" t="s">
        <v>67</v>
      </c>
      <c r="D186" s="38"/>
      <c r="E186" s="39"/>
      <c r="F186" s="41">
        <f t="shared" si="50"/>
        <v>0</v>
      </c>
      <c r="G186" s="82"/>
      <c r="H186" s="82"/>
      <c r="I186" s="83"/>
      <c r="J186" s="40">
        <f t="shared" si="51"/>
        <v>0</v>
      </c>
    </row>
    <row r="187" spans="1:10" x14ac:dyDescent="0.25">
      <c r="A187" s="35"/>
      <c r="B187" s="36">
        <v>421</v>
      </c>
      <c r="C187" s="37" t="s">
        <v>105</v>
      </c>
      <c r="D187" s="38"/>
      <c r="E187" s="39"/>
      <c r="F187" s="41">
        <f t="shared" si="50"/>
        <v>0</v>
      </c>
      <c r="G187" s="82"/>
      <c r="H187" s="82"/>
      <c r="I187" s="83"/>
      <c r="J187" s="40">
        <f t="shared" si="51"/>
        <v>0</v>
      </c>
    </row>
    <row r="188" spans="1:10" x14ac:dyDescent="0.25">
      <c r="A188" s="35" t="s">
        <v>115</v>
      </c>
      <c r="B188" s="36">
        <v>422</v>
      </c>
      <c r="C188" s="37" t="s">
        <v>99</v>
      </c>
      <c r="D188" s="38">
        <v>31200</v>
      </c>
      <c r="E188" s="39">
        <v>18800</v>
      </c>
      <c r="F188" s="41">
        <f t="shared" si="50"/>
        <v>50000</v>
      </c>
      <c r="G188" s="82">
        <v>0</v>
      </c>
      <c r="H188" s="82">
        <v>4808</v>
      </c>
      <c r="I188" s="83">
        <v>-200</v>
      </c>
      <c r="J188" s="40">
        <f t="shared" si="51"/>
        <v>49800</v>
      </c>
    </row>
    <row r="189" spans="1:10" x14ac:dyDescent="0.25">
      <c r="A189" s="35"/>
      <c r="B189" s="36">
        <v>423</v>
      </c>
      <c r="C189" s="37" t="s">
        <v>107</v>
      </c>
      <c r="D189" s="38"/>
      <c r="E189" s="39"/>
      <c r="F189" s="41">
        <f t="shared" si="50"/>
        <v>0</v>
      </c>
      <c r="G189" s="82"/>
      <c r="H189" s="82"/>
      <c r="I189" s="83"/>
      <c r="J189" s="40">
        <f t="shared" si="51"/>
        <v>0</v>
      </c>
    </row>
    <row r="190" spans="1:10" ht="24.75" x14ac:dyDescent="0.25">
      <c r="A190" s="35"/>
      <c r="B190" s="36">
        <v>424</v>
      </c>
      <c r="C190" s="37" t="s">
        <v>100</v>
      </c>
      <c r="D190" s="38"/>
      <c r="E190" s="39"/>
      <c r="F190" s="41">
        <f t="shared" si="50"/>
        <v>0</v>
      </c>
      <c r="G190" s="82"/>
      <c r="H190" s="82"/>
      <c r="I190" s="83"/>
      <c r="J190" s="40">
        <f t="shared" si="51"/>
        <v>0</v>
      </c>
    </row>
    <row r="191" spans="1:10" x14ac:dyDescent="0.25">
      <c r="A191" s="35"/>
      <c r="B191" s="36">
        <v>426</v>
      </c>
      <c r="C191" s="37" t="s">
        <v>104</v>
      </c>
      <c r="D191" s="38"/>
      <c r="E191" s="39"/>
      <c r="F191" s="41">
        <f t="shared" si="50"/>
        <v>0</v>
      </c>
      <c r="G191" s="82"/>
      <c r="H191" s="82"/>
      <c r="I191" s="83"/>
      <c r="J191" s="40">
        <f t="shared" si="51"/>
        <v>0</v>
      </c>
    </row>
    <row r="192" spans="1:10" x14ac:dyDescent="0.25">
      <c r="A192" s="35"/>
      <c r="B192" s="36">
        <v>451</v>
      </c>
      <c r="C192" s="37" t="s">
        <v>101</v>
      </c>
      <c r="D192" s="38"/>
      <c r="E192" s="39"/>
      <c r="F192" s="41">
        <f t="shared" si="50"/>
        <v>0</v>
      </c>
      <c r="G192" s="82"/>
      <c r="H192" s="82"/>
      <c r="I192" s="83"/>
      <c r="J192" s="40">
        <f t="shared" si="51"/>
        <v>0</v>
      </c>
    </row>
    <row r="193" spans="1:10" x14ac:dyDescent="0.25">
      <c r="A193" s="35"/>
      <c r="B193" s="36">
        <v>452</v>
      </c>
      <c r="C193" s="37" t="s">
        <v>102</v>
      </c>
      <c r="D193" s="38"/>
      <c r="E193" s="39"/>
      <c r="F193" s="41">
        <f t="shared" si="50"/>
        <v>0</v>
      </c>
      <c r="G193" s="82"/>
      <c r="H193" s="82"/>
      <c r="I193" s="83"/>
      <c r="J193" s="40">
        <f t="shared" si="51"/>
        <v>0</v>
      </c>
    </row>
    <row r="194" spans="1:10" x14ac:dyDescent="0.25">
      <c r="A194" s="35"/>
      <c r="B194" s="36">
        <v>453</v>
      </c>
      <c r="C194" s="37" t="s">
        <v>109</v>
      </c>
      <c r="D194" s="38"/>
      <c r="E194" s="39"/>
      <c r="F194" s="41">
        <f t="shared" si="50"/>
        <v>0</v>
      </c>
      <c r="G194" s="82"/>
      <c r="H194" s="82"/>
      <c r="I194" s="83"/>
      <c r="J194" s="40">
        <f t="shared" si="51"/>
        <v>0</v>
      </c>
    </row>
    <row r="195" spans="1:10" ht="24.75" x14ac:dyDescent="0.25">
      <c r="A195" s="35"/>
      <c r="B195" s="36">
        <v>454</v>
      </c>
      <c r="C195" s="37" t="s">
        <v>110</v>
      </c>
      <c r="D195" s="38"/>
      <c r="E195" s="39"/>
      <c r="F195" s="41">
        <f t="shared" si="50"/>
        <v>0</v>
      </c>
      <c r="G195" s="82"/>
      <c r="H195" s="82"/>
      <c r="I195" s="83"/>
      <c r="J195" s="40">
        <f t="shared" si="51"/>
        <v>0</v>
      </c>
    </row>
    <row r="196" spans="1:10" x14ac:dyDescent="0.25">
      <c r="A196" s="84" t="s">
        <v>19</v>
      </c>
      <c r="B196" s="85"/>
      <c r="C196" s="86" t="s">
        <v>116</v>
      </c>
      <c r="D196" s="87">
        <f t="shared" ref="D196:J196" si="52">SUM(D197:D197)</f>
        <v>0</v>
      </c>
      <c r="E196" s="87">
        <f t="shared" si="52"/>
        <v>0</v>
      </c>
      <c r="F196" s="87">
        <f t="shared" si="52"/>
        <v>0</v>
      </c>
      <c r="G196" s="87">
        <f t="shared" si="52"/>
        <v>0</v>
      </c>
      <c r="H196" s="87">
        <f t="shared" si="52"/>
        <v>0</v>
      </c>
      <c r="I196" s="87">
        <f t="shared" si="52"/>
        <v>0</v>
      </c>
      <c r="J196" s="87">
        <f t="shared" si="52"/>
        <v>0</v>
      </c>
    </row>
    <row r="197" spans="1:10" x14ac:dyDescent="0.25">
      <c r="A197" s="35"/>
      <c r="B197" s="36">
        <v>451</v>
      </c>
      <c r="C197" s="37" t="s">
        <v>101</v>
      </c>
      <c r="D197" s="38"/>
      <c r="E197" s="39"/>
      <c r="F197" s="41">
        <f>SUM(D197:E197)</f>
        <v>0</v>
      </c>
      <c r="G197" s="82"/>
      <c r="H197" s="82"/>
      <c r="I197" s="83"/>
      <c r="J197" s="40">
        <f>SUM(F197,I197)</f>
        <v>0</v>
      </c>
    </row>
    <row r="198" spans="1:10" x14ac:dyDescent="0.25">
      <c r="A198" s="30" t="s">
        <v>19</v>
      </c>
      <c r="B198" s="31"/>
      <c r="C198" s="32" t="s">
        <v>30</v>
      </c>
      <c r="D198" s="33">
        <f t="shared" ref="D198:J198" si="53">SUM(D199:D210)</f>
        <v>0</v>
      </c>
      <c r="E198" s="33">
        <f t="shared" si="53"/>
        <v>0</v>
      </c>
      <c r="F198" s="79">
        <f t="shared" si="53"/>
        <v>0</v>
      </c>
      <c r="G198" s="79">
        <f t="shared" si="53"/>
        <v>0</v>
      </c>
      <c r="H198" s="79">
        <f t="shared" si="53"/>
        <v>3620.04</v>
      </c>
      <c r="I198" s="80">
        <f t="shared" si="53"/>
        <v>3620.04</v>
      </c>
      <c r="J198" s="34">
        <f t="shared" si="53"/>
        <v>3620.04</v>
      </c>
    </row>
    <row r="199" spans="1:10" x14ac:dyDescent="0.25">
      <c r="A199" s="35"/>
      <c r="B199" s="36">
        <v>322</v>
      </c>
      <c r="C199" s="37" t="s">
        <v>62</v>
      </c>
      <c r="D199" s="38"/>
      <c r="E199" s="81"/>
      <c r="F199" s="41">
        <f t="shared" ref="F199:F210" si="54">SUM(D199:E199)</f>
        <v>0</v>
      </c>
      <c r="G199" s="82"/>
      <c r="H199" s="82"/>
      <c r="I199" s="83"/>
      <c r="J199" s="40">
        <f t="shared" ref="J199:J210" si="55">SUM(F199,I199)</f>
        <v>0</v>
      </c>
    </row>
    <row r="200" spans="1:10" x14ac:dyDescent="0.25">
      <c r="A200" s="35"/>
      <c r="B200" s="36">
        <v>323</v>
      </c>
      <c r="C200" s="37" t="s">
        <v>64</v>
      </c>
      <c r="D200" s="38"/>
      <c r="E200" s="42"/>
      <c r="F200" s="41">
        <f t="shared" si="54"/>
        <v>0</v>
      </c>
      <c r="G200" s="82"/>
      <c r="H200" s="82"/>
      <c r="I200" s="83"/>
      <c r="J200" s="40">
        <f t="shared" si="55"/>
        <v>0</v>
      </c>
    </row>
    <row r="201" spans="1:10" x14ac:dyDescent="0.25">
      <c r="A201" s="35"/>
      <c r="B201" s="36">
        <v>329</v>
      </c>
      <c r="C201" s="37" t="s">
        <v>67</v>
      </c>
      <c r="D201" s="38"/>
      <c r="E201" s="81"/>
      <c r="F201" s="41">
        <f t="shared" si="54"/>
        <v>0</v>
      </c>
      <c r="G201" s="82"/>
      <c r="H201" s="82"/>
      <c r="I201" s="83"/>
      <c r="J201" s="40">
        <f t="shared" si="55"/>
        <v>0</v>
      </c>
    </row>
    <row r="202" spans="1:10" x14ac:dyDescent="0.25">
      <c r="A202" s="35"/>
      <c r="B202" s="36">
        <v>421</v>
      </c>
      <c r="C202" s="37" t="s">
        <v>105</v>
      </c>
      <c r="D202" s="38"/>
      <c r="E202" s="81"/>
      <c r="F202" s="41">
        <f t="shared" si="54"/>
        <v>0</v>
      </c>
      <c r="G202" s="82"/>
      <c r="H202" s="82"/>
      <c r="I202" s="83"/>
      <c r="J202" s="40">
        <f t="shared" si="55"/>
        <v>0</v>
      </c>
    </row>
    <row r="203" spans="1:10" x14ac:dyDescent="0.25">
      <c r="A203" s="35"/>
      <c r="B203" s="36">
        <v>422</v>
      </c>
      <c r="C203" s="37" t="s">
        <v>99</v>
      </c>
      <c r="D203" s="38"/>
      <c r="E203" s="42"/>
      <c r="F203" s="41">
        <f t="shared" si="54"/>
        <v>0</v>
      </c>
      <c r="G203" s="82"/>
      <c r="H203" s="82">
        <v>3620.04</v>
      </c>
      <c r="I203" s="83">
        <v>3620.04</v>
      </c>
      <c r="J203" s="40">
        <f t="shared" si="55"/>
        <v>3620.04</v>
      </c>
    </row>
    <row r="204" spans="1:10" x14ac:dyDescent="0.25">
      <c r="A204" s="35"/>
      <c r="B204" s="36">
        <v>423</v>
      </c>
      <c r="C204" s="37" t="s">
        <v>107</v>
      </c>
      <c r="D204" s="38"/>
      <c r="E204" s="81"/>
      <c r="F204" s="41">
        <f t="shared" si="54"/>
        <v>0</v>
      </c>
      <c r="G204" s="82"/>
      <c r="H204" s="82"/>
      <c r="I204" s="83"/>
      <c r="J204" s="40">
        <f t="shared" si="55"/>
        <v>0</v>
      </c>
    </row>
    <row r="205" spans="1:10" ht="24.75" x14ac:dyDescent="0.25">
      <c r="A205" s="35"/>
      <c r="B205" s="36">
        <v>424</v>
      </c>
      <c r="C205" s="37" t="s">
        <v>100</v>
      </c>
      <c r="D205" s="38"/>
      <c r="E205" s="81"/>
      <c r="F205" s="41">
        <f t="shared" si="54"/>
        <v>0</v>
      </c>
      <c r="G205" s="82"/>
      <c r="H205" s="82"/>
      <c r="I205" s="83"/>
      <c r="J205" s="40">
        <f t="shared" si="55"/>
        <v>0</v>
      </c>
    </row>
    <row r="206" spans="1:10" x14ac:dyDescent="0.25">
      <c r="A206" s="35"/>
      <c r="B206" s="36">
        <v>426</v>
      </c>
      <c r="C206" s="37" t="s">
        <v>104</v>
      </c>
      <c r="D206" s="38"/>
      <c r="E206" s="81"/>
      <c r="F206" s="41">
        <f t="shared" si="54"/>
        <v>0</v>
      </c>
      <c r="G206" s="82"/>
      <c r="H206" s="82"/>
      <c r="I206" s="83"/>
      <c r="J206" s="40">
        <f t="shared" si="55"/>
        <v>0</v>
      </c>
    </row>
    <row r="207" spans="1:10" x14ac:dyDescent="0.25">
      <c r="A207" s="35"/>
      <c r="B207" s="36">
        <v>451</v>
      </c>
      <c r="C207" s="37" t="s">
        <v>101</v>
      </c>
      <c r="D207" s="38"/>
      <c r="E207" s="81"/>
      <c r="F207" s="41">
        <f t="shared" si="54"/>
        <v>0</v>
      </c>
      <c r="G207" s="82"/>
      <c r="H207" s="82"/>
      <c r="I207" s="83"/>
      <c r="J207" s="40">
        <f t="shared" si="55"/>
        <v>0</v>
      </c>
    </row>
    <row r="208" spans="1:10" x14ac:dyDescent="0.25">
      <c r="A208" s="35"/>
      <c r="B208" s="36">
        <v>452</v>
      </c>
      <c r="C208" s="37" t="s">
        <v>102</v>
      </c>
      <c r="D208" s="38"/>
      <c r="E208" s="81"/>
      <c r="F208" s="41">
        <f t="shared" si="54"/>
        <v>0</v>
      </c>
      <c r="G208" s="82"/>
      <c r="H208" s="82"/>
      <c r="I208" s="83"/>
      <c r="J208" s="40">
        <f t="shared" si="55"/>
        <v>0</v>
      </c>
    </row>
    <row r="209" spans="1:10" x14ac:dyDescent="0.25">
      <c r="A209" s="35"/>
      <c r="B209" s="36">
        <v>453</v>
      </c>
      <c r="C209" s="37" t="s">
        <v>109</v>
      </c>
      <c r="D209" s="38"/>
      <c r="E209" s="81"/>
      <c r="F209" s="41">
        <f t="shared" si="54"/>
        <v>0</v>
      </c>
      <c r="G209" s="82"/>
      <c r="H209" s="82"/>
      <c r="I209" s="83"/>
      <c r="J209" s="40">
        <f t="shared" si="55"/>
        <v>0</v>
      </c>
    </row>
    <row r="210" spans="1:10" ht="24.75" x14ac:dyDescent="0.25">
      <c r="A210" s="35"/>
      <c r="B210" s="36">
        <v>454</v>
      </c>
      <c r="C210" s="37" t="s">
        <v>110</v>
      </c>
      <c r="D210" s="38"/>
      <c r="E210" s="81"/>
      <c r="F210" s="41">
        <f t="shared" si="54"/>
        <v>0</v>
      </c>
      <c r="G210" s="82"/>
      <c r="H210" s="82"/>
      <c r="I210" s="83"/>
      <c r="J210" s="40">
        <f t="shared" si="55"/>
        <v>0</v>
      </c>
    </row>
    <row r="211" spans="1:10" x14ac:dyDescent="0.25">
      <c r="A211" s="30" t="s">
        <v>19</v>
      </c>
      <c r="B211" s="31"/>
      <c r="C211" s="32" t="s">
        <v>38</v>
      </c>
      <c r="D211" s="33">
        <f t="shared" ref="D211:J211" si="56">SUM(D212:D223)</f>
        <v>0</v>
      </c>
      <c r="E211" s="33">
        <f t="shared" si="56"/>
        <v>0</v>
      </c>
      <c r="F211" s="79">
        <f t="shared" si="56"/>
        <v>0</v>
      </c>
      <c r="G211" s="79">
        <f t="shared" si="56"/>
        <v>0</v>
      </c>
      <c r="H211" s="79">
        <f t="shared" si="56"/>
        <v>3650</v>
      </c>
      <c r="I211" s="80">
        <f t="shared" si="56"/>
        <v>6010</v>
      </c>
      <c r="J211" s="34">
        <f t="shared" si="56"/>
        <v>6010</v>
      </c>
    </row>
    <row r="212" spans="1:10" x14ac:dyDescent="0.25">
      <c r="A212" s="35"/>
      <c r="B212" s="36">
        <v>322</v>
      </c>
      <c r="C212" s="37" t="s">
        <v>62</v>
      </c>
      <c r="D212" s="38"/>
      <c r="E212" s="39"/>
      <c r="F212" s="41">
        <f t="shared" ref="F212:F223" si="57">SUM(D212:E212)</f>
        <v>0</v>
      </c>
      <c r="G212" s="82"/>
      <c r="H212" s="82"/>
      <c r="I212" s="83"/>
      <c r="J212" s="40">
        <f t="shared" ref="J212:J223" si="58">SUM(F212,I212)</f>
        <v>0</v>
      </c>
    </row>
    <row r="213" spans="1:10" x14ac:dyDescent="0.25">
      <c r="A213" s="35"/>
      <c r="B213" s="36">
        <v>323</v>
      </c>
      <c r="C213" s="37" t="s">
        <v>64</v>
      </c>
      <c r="D213" s="38"/>
      <c r="E213" s="39"/>
      <c r="F213" s="41">
        <f t="shared" si="57"/>
        <v>0</v>
      </c>
      <c r="G213" s="82"/>
      <c r="H213" s="82"/>
      <c r="I213" s="83"/>
      <c r="J213" s="40">
        <f t="shared" si="58"/>
        <v>0</v>
      </c>
    </row>
    <row r="214" spans="1:10" x14ac:dyDescent="0.25">
      <c r="A214" s="35"/>
      <c r="B214" s="36">
        <v>329</v>
      </c>
      <c r="C214" s="37" t="s">
        <v>67</v>
      </c>
      <c r="D214" s="38"/>
      <c r="E214" s="39"/>
      <c r="F214" s="41">
        <f t="shared" si="57"/>
        <v>0</v>
      </c>
      <c r="G214" s="82"/>
      <c r="H214" s="82"/>
      <c r="I214" s="83"/>
      <c r="J214" s="40">
        <f t="shared" si="58"/>
        <v>0</v>
      </c>
    </row>
    <row r="215" spans="1:10" x14ac:dyDescent="0.25">
      <c r="A215" s="35"/>
      <c r="B215" s="36">
        <v>421</v>
      </c>
      <c r="C215" s="37" t="s">
        <v>105</v>
      </c>
      <c r="D215" s="38"/>
      <c r="E215" s="39"/>
      <c r="F215" s="41">
        <f t="shared" si="57"/>
        <v>0</v>
      </c>
      <c r="G215" s="82"/>
      <c r="H215" s="82"/>
      <c r="I215" s="83"/>
      <c r="J215" s="40">
        <f t="shared" si="58"/>
        <v>0</v>
      </c>
    </row>
    <row r="216" spans="1:10" x14ac:dyDescent="0.25">
      <c r="A216" s="35"/>
      <c r="B216" s="36">
        <v>422</v>
      </c>
      <c r="C216" s="37" t="s">
        <v>99</v>
      </c>
      <c r="D216" s="38"/>
      <c r="E216" s="39"/>
      <c r="F216" s="41">
        <f t="shared" si="57"/>
        <v>0</v>
      </c>
      <c r="G216" s="82"/>
      <c r="H216" s="82">
        <v>3650</v>
      </c>
      <c r="I216" s="83">
        <v>6010</v>
      </c>
      <c r="J216" s="40">
        <f t="shared" si="58"/>
        <v>6010</v>
      </c>
    </row>
    <row r="217" spans="1:10" x14ac:dyDescent="0.25">
      <c r="A217" s="35"/>
      <c r="B217" s="36">
        <v>423</v>
      </c>
      <c r="C217" s="37" t="s">
        <v>107</v>
      </c>
      <c r="D217" s="38"/>
      <c r="E217" s="39"/>
      <c r="F217" s="41">
        <f t="shared" si="57"/>
        <v>0</v>
      </c>
      <c r="G217" s="82"/>
      <c r="H217" s="82"/>
      <c r="I217" s="83"/>
      <c r="J217" s="40">
        <f t="shared" si="58"/>
        <v>0</v>
      </c>
    </row>
    <row r="218" spans="1:10" ht="24.75" x14ac:dyDescent="0.25">
      <c r="A218" s="35"/>
      <c r="B218" s="36">
        <v>424</v>
      </c>
      <c r="C218" s="37" t="s">
        <v>100</v>
      </c>
      <c r="D218" s="38"/>
      <c r="E218" s="39"/>
      <c r="F218" s="41">
        <f t="shared" si="57"/>
        <v>0</v>
      </c>
      <c r="G218" s="82"/>
      <c r="H218" s="82"/>
      <c r="I218" s="83"/>
      <c r="J218" s="40">
        <f t="shared" si="58"/>
        <v>0</v>
      </c>
    </row>
    <row r="219" spans="1:10" x14ac:dyDescent="0.25">
      <c r="A219" s="35"/>
      <c r="B219" s="36">
        <v>426</v>
      </c>
      <c r="C219" s="37" t="s">
        <v>104</v>
      </c>
      <c r="D219" s="38"/>
      <c r="E219" s="39"/>
      <c r="F219" s="41">
        <f t="shared" si="57"/>
        <v>0</v>
      </c>
      <c r="G219" s="82"/>
      <c r="H219" s="82"/>
      <c r="I219" s="83"/>
      <c r="J219" s="40">
        <f t="shared" si="58"/>
        <v>0</v>
      </c>
    </row>
    <row r="220" spans="1:10" x14ac:dyDescent="0.25">
      <c r="A220" s="35"/>
      <c r="B220" s="36">
        <v>451</v>
      </c>
      <c r="C220" s="37" t="s">
        <v>101</v>
      </c>
      <c r="D220" s="38"/>
      <c r="E220" s="39"/>
      <c r="F220" s="41">
        <f t="shared" si="57"/>
        <v>0</v>
      </c>
      <c r="G220" s="82"/>
      <c r="H220" s="82"/>
      <c r="I220" s="83"/>
      <c r="J220" s="40">
        <f t="shared" si="58"/>
        <v>0</v>
      </c>
    </row>
    <row r="221" spans="1:10" x14ac:dyDescent="0.25">
      <c r="A221" s="35"/>
      <c r="B221" s="36">
        <v>452</v>
      </c>
      <c r="C221" s="37" t="s">
        <v>102</v>
      </c>
      <c r="D221" s="38"/>
      <c r="E221" s="39"/>
      <c r="F221" s="41">
        <f t="shared" si="57"/>
        <v>0</v>
      </c>
      <c r="G221" s="82"/>
      <c r="H221" s="82"/>
      <c r="I221" s="83"/>
      <c r="J221" s="40">
        <f t="shared" si="58"/>
        <v>0</v>
      </c>
    </row>
    <row r="222" spans="1:10" x14ac:dyDescent="0.25">
      <c r="A222" s="35"/>
      <c r="B222" s="36">
        <v>453</v>
      </c>
      <c r="C222" s="37" t="s">
        <v>109</v>
      </c>
      <c r="D222" s="38"/>
      <c r="E222" s="39"/>
      <c r="F222" s="41">
        <f t="shared" si="57"/>
        <v>0</v>
      </c>
      <c r="G222" s="82"/>
      <c r="H222" s="82"/>
      <c r="I222" s="83"/>
      <c r="J222" s="40">
        <f t="shared" si="58"/>
        <v>0</v>
      </c>
    </row>
    <row r="223" spans="1:10" ht="24.75" x14ac:dyDescent="0.25">
      <c r="A223" s="35"/>
      <c r="B223" s="36">
        <v>454</v>
      </c>
      <c r="C223" s="37" t="s">
        <v>110</v>
      </c>
      <c r="D223" s="38"/>
      <c r="E223" s="39"/>
      <c r="F223" s="41">
        <f t="shared" si="57"/>
        <v>0</v>
      </c>
      <c r="G223" s="82"/>
      <c r="H223" s="82"/>
      <c r="I223" s="83"/>
      <c r="J223" s="40">
        <f t="shared" si="58"/>
        <v>0</v>
      </c>
    </row>
    <row r="224" spans="1:10" ht="24.75" x14ac:dyDescent="0.25">
      <c r="A224" s="30" t="s">
        <v>19</v>
      </c>
      <c r="B224" s="31"/>
      <c r="C224" s="32" t="s">
        <v>40</v>
      </c>
      <c r="D224" s="33">
        <f t="shared" ref="D224:J224" si="59">SUM(D225:D232)</f>
        <v>49</v>
      </c>
      <c r="E224" s="33">
        <f t="shared" si="59"/>
        <v>-1.62</v>
      </c>
      <c r="F224" s="79">
        <f t="shared" si="59"/>
        <v>47.38</v>
      </c>
      <c r="G224" s="79">
        <f t="shared" si="59"/>
        <v>0</v>
      </c>
      <c r="H224" s="79">
        <f t="shared" si="59"/>
        <v>47.38</v>
      </c>
      <c r="I224" s="80">
        <f t="shared" si="59"/>
        <v>0</v>
      </c>
      <c r="J224" s="34">
        <f t="shared" si="59"/>
        <v>47.38</v>
      </c>
    </row>
    <row r="225" spans="1:10" x14ac:dyDescent="0.25">
      <c r="A225" s="35"/>
      <c r="B225" s="36">
        <v>323</v>
      </c>
      <c r="C225" s="37" t="s">
        <v>64</v>
      </c>
      <c r="D225" s="38"/>
      <c r="E225" s="39"/>
      <c r="F225" s="41">
        <f t="shared" ref="F225:F232" si="60">SUM(D225:E225)</f>
        <v>0</v>
      </c>
      <c r="G225" s="82"/>
      <c r="H225" s="82"/>
      <c r="I225" s="83"/>
      <c r="J225" s="40">
        <f t="shared" ref="J225:J232" si="61">SUM(F225,I225)</f>
        <v>0</v>
      </c>
    </row>
    <row r="226" spans="1:10" x14ac:dyDescent="0.25">
      <c r="A226" s="35"/>
      <c r="B226" s="36">
        <v>329</v>
      </c>
      <c r="C226" s="37" t="s">
        <v>67</v>
      </c>
      <c r="D226" s="38"/>
      <c r="E226" s="39"/>
      <c r="F226" s="41">
        <f t="shared" si="60"/>
        <v>0</v>
      </c>
      <c r="G226" s="82"/>
      <c r="H226" s="82"/>
      <c r="I226" s="83"/>
      <c r="J226" s="40">
        <f t="shared" si="61"/>
        <v>0</v>
      </c>
    </row>
    <row r="227" spans="1:10" x14ac:dyDescent="0.25">
      <c r="A227" s="35" t="s">
        <v>117</v>
      </c>
      <c r="B227" s="36">
        <v>422</v>
      </c>
      <c r="C227" s="37" t="s">
        <v>99</v>
      </c>
      <c r="D227" s="38">
        <v>49</v>
      </c>
      <c r="E227" s="43">
        <v>-1.62</v>
      </c>
      <c r="F227" s="41">
        <f t="shared" si="60"/>
        <v>47.38</v>
      </c>
      <c r="G227" s="82">
        <v>0</v>
      </c>
      <c r="H227" s="82">
        <v>47.38</v>
      </c>
      <c r="I227" s="83">
        <v>0</v>
      </c>
      <c r="J227" s="40">
        <f t="shared" si="61"/>
        <v>47.38</v>
      </c>
    </row>
    <row r="228" spans="1:10" ht="24.75" x14ac:dyDescent="0.25">
      <c r="A228" s="35"/>
      <c r="B228" s="36">
        <v>424</v>
      </c>
      <c r="C228" s="37" t="s">
        <v>100</v>
      </c>
      <c r="D228" s="38"/>
      <c r="E228" s="39"/>
      <c r="F228" s="41">
        <f t="shared" si="60"/>
        <v>0</v>
      </c>
      <c r="G228" s="82"/>
      <c r="H228" s="82"/>
      <c r="I228" s="83"/>
      <c r="J228" s="40">
        <f t="shared" si="61"/>
        <v>0</v>
      </c>
    </row>
    <row r="229" spans="1:10" x14ac:dyDescent="0.25">
      <c r="A229" s="35"/>
      <c r="B229" s="36">
        <v>451</v>
      </c>
      <c r="C229" s="37" t="s">
        <v>101</v>
      </c>
      <c r="D229" s="38"/>
      <c r="E229" s="39"/>
      <c r="F229" s="41">
        <f t="shared" si="60"/>
        <v>0</v>
      </c>
      <c r="G229" s="82"/>
      <c r="H229" s="82"/>
      <c r="I229" s="83"/>
      <c r="J229" s="40">
        <f t="shared" si="61"/>
        <v>0</v>
      </c>
    </row>
    <row r="230" spans="1:10" x14ac:dyDescent="0.25">
      <c r="A230" s="35"/>
      <c r="B230" s="36">
        <v>452</v>
      </c>
      <c r="C230" s="37" t="s">
        <v>102</v>
      </c>
      <c r="D230" s="38"/>
      <c r="E230" s="39"/>
      <c r="F230" s="41">
        <f t="shared" si="60"/>
        <v>0</v>
      </c>
      <c r="G230" s="82"/>
      <c r="H230" s="82"/>
      <c r="I230" s="83"/>
      <c r="J230" s="40">
        <f t="shared" si="61"/>
        <v>0</v>
      </c>
    </row>
    <row r="231" spans="1:10" x14ac:dyDescent="0.25">
      <c r="A231" s="35"/>
      <c r="B231" s="36">
        <v>453</v>
      </c>
      <c r="C231" s="37" t="s">
        <v>109</v>
      </c>
      <c r="D231" s="38"/>
      <c r="E231" s="39"/>
      <c r="F231" s="41">
        <f t="shared" si="60"/>
        <v>0</v>
      </c>
      <c r="G231" s="82"/>
      <c r="H231" s="82"/>
      <c r="I231" s="83"/>
      <c r="J231" s="40">
        <f t="shared" si="61"/>
        <v>0</v>
      </c>
    </row>
    <row r="232" spans="1:10" ht="24.75" x14ac:dyDescent="0.25">
      <c r="A232" s="35"/>
      <c r="B232" s="36">
        <v>454</v>
      </c>
      <c r="C232" s="37" t="s">
        <v>110</v>
      </c>
      <c r="D232" s="38"/>
      <c r="E232" s="39"/>
      <c r="F232" s="41">
        <f t="shared" si="60"/>
        <v>0</v>
      </c>
      <c r="G232" s="82"/>
      <c r="H232" s="82"/>
      <c r="I232" s="83"/>
      <c r="J232" s="40">
        <f t="shared" si="61"/>
        <v>0</v>
      </c>
    </row>
    <row r="233" spans="1:10" x14ac:dyDescent="0.25">
      <c r="A233" s="95" t="s">
        <v>118</v>
      </c>
      <c r="B233" s="96"/>
      <c r="C233" s="97" t="s">
        <v>119</v>
      </c>
      <c r="D233" s="75">
        <f t="shared" ref="D233:J233" si="62">SUM(D234)</f>
        <v>0</v>
      </c>
      <c r="E233" s="75">
        <f t="shared" si="62"/>
        <v>0</v>
      </c>
      <c r="F233" s="76">
        <f t="shared" si="62"/>
        <v>0</v>
      </c>
      <c r="G233" s="76">
        <f t="shared" si="62"/>
        <v>0</v>
      </c>
      <c r="H233" s="76">
        <f t="shared" si="62"/>
        <v>0</v>
      </c>
      <c r="I233" s="77">
        <f t="shared" si="62"/>
        <v>0</v>
      </c>
      <c r="J233" s="78">
        <f t="shared" si="62"/>
        <v>0</v>
      </c>
    </row>
    <row r="234" spans="1:10" x14ac:dyDescent="0.25">
      <c r="A234" s="30" t="s">
        <v>19</v>
      </c>
      <c r="B234" s="31"/>
      <c r="C234" s="32" t="s">
        <v>30</v>
      </c>
      <c r="D234" s="98">
        <f>SUM(D235:D236)</f>
        <v>0</v>
      </c>
      <c r="E234" s="98">
        <f t="shared" ref="E234:J234" si="63">SUM(E235:E236)</f>
        <v>0</v>
      </c>
      <c r="F234" s="99">
        <f t="shared" si="63"/>
        <v>0</v>
      </c>
      <c r="G234" s="99">
        <f t="shared" si="63"/>
        <v>0</v>
      </c>
      <c r="H234" s="99">
        <f t="shared" si="63"/>
        <v>0</v>
      </c>
      <c r="I234" s="100">
        <f t="shared" si="63"/>
        <v>0</v>
      </c>
      <c r="J234" s="101">
        <f t="shared" si="63"/>
        <v>0</v>
      </c>
    </row>
    <row r="235" spans="1:10" ht="24.75" x14ac:dyDescent="0.25">
      <c r="A235" s="35" t="s">
        <v>120</v>
      </c>
      <c r="B235" s="36">
        <v>372</v>
      </c>
      <c r="C235" s="37" t="s">
        <v>93</v>
      </c>
      <c r="D235" s="38"/>
      <c r="E235" s="39"/>
      <c r="F235" s="41">
        <f>SUM(D235:E235)</f>
        <v>0</v>
      </c>
      <c r="G235" s="82"/>
      <c r="H235" s="82"/>
      <c r="I235" s="83"/>
      <c r="J235" s="40">
        <f>SUM(F235,I235)</f>
        <v>0</v>
      </c>
    </row>
    <row r="236" spans="1:10" ht="24.75" x14ac:dyDescent="0.25">
      <c r="A236" s="35" t="s">
        <v>121</v>
      </c>
      <c r="B236" s="36">
        <v>424</v>
      </c>
      <c r="C236" s="37" t="s">
        <v>100</v>
      </c>
      <c r="D236" s="38"/>
      <c r="E236" s="39"/>
      <c r="F236" s="41">
        <f>SUM(D236:E236)</f>
        <v>0</v>
      </c>
      <c r="G236" s="82"/>
      <c r="H236" s="82"/>
      <c r="I236" s="83"/>
      <c r="J236" s="40">
        <f>SUM(F236,I236)</f>
        <v>0</v>
      </c>
    </row>
    <row r="237" spans="1:10" x14ac:dyDescent="0.25">
      <c r="A237" s="72" t="s">
        <v>122</v>
      </c>
      <c r="B237" s="73"/>
      <c r="C237" s="74" t="s">
        <v>123</v>
      </c>
      <c r="D237" s="75">
        <f t="shared" ref="D237:J237" si="64">SUM(D238,D249,D244,D254,D259,D265)</f>
        <v>0</v>
      </c>
      <c r="E237" s="75">
        <f t="shared" si="64"/>
        <v>0</v>
      </c>
      <c r="F237" s="76">
        <f t="shared" si="64"/>
        <v>0</v>
      </c>
      <c r="G237" s="76">
        <f t="shared" si="64"/>
        <v>0</v>
      </c>
      <c r="H237" s="76">
        <f t="shared" si="64"/>
        <v>0</v>
      </c>
      <c r="I237" s="77">
        <f t="shared" si="64"/>
        <v>0</v>
      </c>
      <c r="J237" s="78">
        <f t="shared" si="64"/>
        <v>0</v>
      </c>
    </row>
    <row r="238" spans="1:10" x14ac:dyDescent="0.25">
      <c r="A238" s="84" t="s">
        <v>19</v>
      </c>
      <c r="B238" s="85"/>
      <c r="C238" s="86" t="s">
        <v>98</v>
      </c>
      <c r="D238" s="87">
        <f t="shared" ref="D238:J238" si="65">SUM(D239:D243)</f>
        <v>0</v>
      </c>
      <c r="E238" s="87">
        <f t="shared" si="65"/>
        <v>0</v>
      </c>
      <c r="F238" s="88">
        <f t="shared" si="65"/>
        <v>0</v>
      </c>
      <c r="G238" s="88">
        <f t="shared" si="65"/>
        <v>0</v>
      </c>
      <c r="H238" s="88">
        <f t="shared" si="65"/>
        <v>0</v>
      </c>
      <c r="I238" s="89">
        <f t="shared" si="65"/>
        <v>0</v>
      </c>
      <c r="J238" s="90">
        <f t="shared" si="65"/>
        <v>0</v>
      </c>
    </row>
    <row r="239" spans="1:10" x14ac:dyDescent="0.25">
      <c r="A239" s="92"/>
      <c r="B239" s="102">
        <v>311</v>
      </c>
      <c r="C239" s="103" t="s">
        <v>54</v>
      </c>
      <c r="D239" s="93"/>
      <c r="E239" s="104"/>
      <c r="F239" s="41">
        <f>SUM(D239:E239)</f>
        <v>0</v>
      </c>
      <c r="G239" s="82"/>
      <c r="H239" s="82"/>
      <c r="I239" s="94"/>
      <c r="J239" s="40">
        <f>SUM(F239,I239)</f>
        <v>0</v>
      </c>
    </row>
    <row r="240" spans="1:10" x14ac:dyDescent="0.25">
      <c r="A240" s="92"/>
      <c r="B240" s="102">
        <v>313</v>
      </c>
      <c r="C240" s="103" t="s">
        <v>58</v>
      </c>
      <c r="D240" s="93"/>
      <c r="E240" s="104"/>
      <c r="F240" s="41">
        <f>SUM(D240:E240)</f>
        <v>0</v>
      </c>
      <c r="G240" s="82"/>
      <c r="H240" s="82"/>
      <c r="I240" s="94"/>
      <c r="J240" s="40">
        <f>SUM(F240,I240)</f>
        <v>0</v>
      </c>
    </row>
    <row r="241" spans="1:10" x14ac:dyDescent="0.25">
      <c r="A241" s="35"/>
      <c r="B241" s="36">
        <v>322</v>
      </c>
      <c r="C241" s="37" t="s">
        <v>62</v>
      </c>
      <c r="D241" s="38"/>
      <c r="E241" s="81"/>
      <c r="F241" s="41">
        <f>SUM(D241:E241)</f>
        <v>0</v>
      </c>
      <c r="G241" s="82"/>
      <c r="H241" s="82"/>
      <c r="I241" s="83"/>
      <c r="J241" s="40">
        <f>SUM(F241,I241)</f>
        <v>0</v>
      </c>
    </row>
    <row r="242" spans="1:10" x14ac:dyDescent="0.25">
      <c r="A242" s="35"/>
      <c r="B242" s="36">
        <v>323</v>
      </c>
      <c r="C242" s="37" t="s">
        <v>64</v>
      </c>
      <c r="D242" s="38"/>
      <c r="E242" s="81"/>
      <c r="F242" s="41">
        <f>SUM(D242:E242)</f>
        <v>0</v>
      </c>
      <c r="G242" s="82"/>
      <c r="H242" s="82"/>
      <c r="I242" s="83"/>
      <c r="J242" s="40">
        <f>SUM(F242,I242)</f>
        <v>0</v>
      </c>
    </row>
    <row r="243" spans="1:10" x14ac:dyDescent="0.25">
      <c r="A243" s="35"/>
      <c r="B243" s="36">
        <v>329</v>
      </c>
      <c r="C243" s="37" t="s">
        <v>67</v>
      </c>
      <c r="D243" s="38"/>
      <c r="E243" s="81"/>
      <c r="F243" s="41">
        <f>SUM(D243:E243)</f>
        <v>0</v>
      </c>
      <c r="G243" s="82"/>
      <c r="H243" s="82"/>
      <c r="I243" s="83"/>
      <c r="J243" s="40">
        <f>SUM(F243,I243)</f>
        <v>0</v>
      </c>
    </row>
    <row r="244" spans="1:10" ht="24.75" x14ac:dyDescent="0.25">
      <c r="A244" s="30" t="s">
        <v>19</v>
      </c>
      <c r="B244" s="31"/>
      <c r="C244" s="32" t="s">
        <v>20</v>
      </c>
      <c r="D244" s="33">
        <f t="shared" ref="D244:J244" si="66">SUM(D245:D248)</f>
        <v>0</v>
      </c>
      <c r="E244" s="33">
        <f t="shared" si="66"/>
        <v>0</v>
      </c>
      <c r="F244" s="79">
        <f t="shared" si="66"/>
        <v>0</v>
      </c>
      <c r="G244" s="79">
        <f t="shared" si="66"/>
        <v>0</v>
      </c>
      <c r="H244" s="79">
        <f t="shared" si="66"/>
        <v>0</v>
      </c>
      <c r="I244" s="80">
        <f t="shared" si="66"/>
        <v>0</v>
      </c>
      <c r="J244" s="34">
        <f t="shared" si="66"/>
        <v>0</v>
      </c>
    </row>
    <row r="245" spans="1:10" x14ac:dyDescent="0.25">
      <c r="A245" s="35"/>
      <c r="B245" s="36">
        <v>321</v>
      </c>
      <c r="C245" s="37" t="s">
        <v>60</v>
      </c>
      <c r="D245" s="38"/>
      <c r="E245" s="39"/>
      <c r="F245" s="41">
        <f>SUM(D245:E245)</f>
        <v>0</v>
      </c>
      <c r="G245" s="82"/>
      <c r="H245" s="82"/>
      <c r="I245" s="83"/>
      <c r="J245" s="40">
        <f t="shared" ref="J245:J271" si="67">SUM(F245,I245)</f>
        <v>0</v>
      </c>
    </row>
    <row r="246" spans="1:10" x14ac:dyDescent="0.25">
      <c r="A246" s="35"/>
      <c r="B246" s="36">
        <v>322</v>
      </c>
      <c r="C246" s="37" t="s">
        <v>62</v>
      </c>
      <c r="D246" s="38"/>
      <c r="E246" s="39"/>
      <c r="F246" s="41">
        <f>SUM(D246:E246)</f>
        <v>0</v>
      </c>
      <c r="G246" s="82"/>
      <c r="H246" s="82"/>
      <c r="I246" s="83"/>
      <c r="J246" s="40">
        <f t="shared" si="67"/>
        <v>0</v>
      </c>
    </row>
    <row r="247" spans="1:10" x14ac:dyDescent="0.25">
      <c r="A247" s="35"/>
      <c r="B247" s="36">
        <v>323</v>
      </c>
      <c r="C247" s="37" t="s">
        <v>64</v>
      </c>
      <c r="D247" s="38"/>
      <c r="E247" s="39"/>
      <c r="F247" s="41">
        <f>SUM(D247:E247)</f>
        <v>0</v>
      </c>
      <c r="G247" s="82"/>
      <c r="H247" s="82"/>
      <c r="I247" s="83"/>
      <c r="J247" s="40">
        <f t="shared" si="67"/>
        <v>0</v>
      </c>
    </row>
    <row r="248" spans="1:10" x14ac:dyDescent="0.25">
      <c r="A248" s="35"/>
      <c r="B248" s="36">
        <v>329</v>
      </c>
      <c r="C248" s="37" t="s">
        <v>67</v>
      </c>
      <c r="D248" s="38"/>
      <c r="E248" s="39"/>
      <c r="F248" s="41">
        <f>SUM(D248:E248)</f>
        <v>0</v>
      </c>
      <c r="G248" s="82"/>
      <c r="H248" s="82"/>
      <c r="I248" s="83"/>
      <c r="J248" s="40">
        <f t="shared" si="67"/>
        <v>0</v>
      </c>
    </row>
    <row r="249" spans="1:10" ht="24.75" x14ac:dyDescent="0.25">
      <c r="A249" s="30" t="s">
        <v>19</v>
      </c>
      <c r="B249" s="31"/>
      <c r="C249" s="32" t="s">
        <v>78</v>
      </c>
      <c r="D249" s="33">
        <f t="shared" ref="D249:J249" si="68">SUM(D250:D253)</f>
        <v>0</v>
      </c>
      <c r="E249" s="33">
        <f t="shared" si="68"/>
        <v>0</v>
      </c>
      <c r="F249" s="79">
        <f t="shared" si="68"/>
        <v>0</v>
      </c>
      <c r="G249" s="79">
        <f t="shared" si="68"/>
        <v>0</v>
      </c>
      <c r="H249" s="79">
        <f t="shared" si="68"/>
        <v>0</v>
      </c>
      <c r="I249" s="80">
        <f t="shared" si="68"/>
        <v>0</v>
      </c>
      <c r="J249" s="34">
        <f t="shared" si="68"/>
        <v>0</v>
      </c>
    </row>
    <row r="250" spans="1:10" x14ac:dyDescent="0.25">
      <c r="A250" s="35"/>
      <c r="B250" s="36">
        <v>321</v>
      </c>
      <c r="C250" s="37" t="s">
        <v>60</v>
      </c>
      <c r="D250" s="38"/>
      <c r="E250" s="39"/>
      <c r="F250" s="41">
        <f>SUM(D250:E250)</f>
        <v>0</v>
      </c>
      <c r="G250" s="82"/>
      <c r="H250" s="82"/>
      <c r="I250" s="83"/>
      <c r="J250" s="40">
        <f t="shared" si="67"/>
        <v>0</v>
      </c>
    </row>
    <row r="251" spans="1:10" x14ac:dyDescent="0.25">
      <c r="A251" s="35"/>
      <c r="B251" s="36">
        <v>322</v>
      </c>
      <c r="C251" s="37" t="s">
        <v>62</v>
      </c>
      <c r="D251" s="38"/>
      <c r="E251" s="39"/>
      <c r="F251" s="41">
        <f>SUM(D251:E251)</f>
        <v>0</v>
      </c>
      <c r="G251" s="82"/>
      <c r="H251" s="82"/>
      <c r="I251" s="83"/>
      <c r="J251" s="40">
        <f t="shared" si="67"/>
        <v>0</v>
      </c>
    </row>
    <row r="252" spans="1:10" x14ac:dyDescent="0.25">
      <c r="A252" s="35"/>
      <c r="B252" s="36">
        <v>323</v>
      </c>
      <c r="C252" s="37" t="s">
        <v>64</v>
      </c>
      <c r="D252" s="38"/>
      <c r="E252" s="39"/>
      <c r="F252" s="41">
        <f>SUM(D252:E252)</f>
        <v>0</v>
      </c>
      <c r="G252" s="82"/>
      <c r="H252" s="82"/>
      <c r="I252" s="83"/>
      <c r="J252" s="40">
        <f t="shared" si="67"/>
        <v>0</v>
      </c>
    </row>
    <row r="253" spans="1:10" x14ac:dyDescent="0.25">
      <c r="A253" s="35"/>
      <c r="B253" s="36">
        <v>329</v>
      </c>
      <c r="C253" s="37" t="s">
        <v>67</v>
      </c>
      <c r="D253" s="38"/>
      <c r="E253" s="39"/>
      <c r="F253" s="41">
        <f>SUM(D253:E253)</f>
        <v>0</v>
      </c>
      <c r="G253" s="82"/>
      <c r="H253" s="82"/>
      <c r="I253" s="83"/>
      <c r="J253" s="40">
        <f t="shared" si="67"/>
        <v>0</v>
      </c>
    </row>
    <row r="254" spans="1:10" ht="24.75" x14ac:dyDescent="0.25">
      <c r="A254" s="30" t="s">
        <v>19</v>
      </c>
      <c r="B254" s="31"/>
      <c r="C254" s="32" t="s">
        <v>27</v>
      </c>
      <c r="D254" s="33">
        <f t="shared" ref="D254:J254" si="69">SUM(D255:D258)</f>
        <v>0</v>
      </c>
      <c r="E254" s="33">
        <f t="shared" si="69"/>
        <v>0</v>
      </c>
      <c r="F254" s="79">
        <f t="shared" si="69"/>
        <v>0</v>
      </c>
      <c r="G254" s="79">
        <f t="shared" si="69"/>
        <v>0</v>
      </c>
      <c r="H254" s="79">
        <f t="shared" si="69"/>
        <v>0</v>
      </c>
      <c r="I254" s="80">
        <f t="shared" si="69"/>
        <v>0</v>
      </c>
      <c r="J254" s="34">
        <f t="shared" si="69"/>
        <v>0</v>
      </c>
    </row>
    <row r="255" spans="1:10" x14ac:dyDescent="0.25">
      <c r="A255" s="35"/>
      <c r="B255" s="36">
        <v>321</v>
      </c>
      <c r="C255" s="37" t="s">
        <v>60</v>
      </c>
      <c r="D255" s="38"/>
      <c r="E255" s="39"/>
      <c r="F255" s="41">
        <f>SUM(D255:E255)</f>
        <v>0</v>
      </c>
      <c r="G255" s="82"/>
      <c r="H255" s="82"/>
      <c r="I255" s="83"/>
      <c r="J255" s="40">
        <f t="shared" si="67"/>
        <v>0</v>
      </c>
    </row>
    <row r="256" spans="1:10" x14ac:dyDescent="0.25">
      <c r="A256" s="35"/>
      <c r="B256" s="36">
        <v>323</v>
      </c>
      <c r="C256" s="37" t="s">
        <v>64</v>
      </c>
      <c r="D256" s="38"/>
      <c r="E256" s="39"/>
      <c r="F256" s="41">
        <f>SUM(D256:E256)</f>
        <v>0</v>
      </c>
      <c r="G256" s="82"/>
      <c r="H256" s="82"/>
      <c r="I256" s="83"/>
      <c r="J256" s="40">
        <f t="shared" si="67"/>
        <v>0</v>
      </c>
    </row>
    <row r="257" spans="1:10" ht="24.75" x14ac:dyDescent="0.25">
      <c r="A257" s="35"/>
      <c r="B257" s="36">
        <v>324</v>
      </c>
      <c r="C257" s="37" t="s">
        <v>65</v>
      </c>
      <c r="D257" s="38"/>
      <c r="E257" s="39"/>
      <c r="F257" s="41"/>
      <c r="G257" s="82"/>
      <c r="H257" s="82"/>
      <c r="I257" s="83"/>
      <c r="J257" s="40">
        <f t="shared" si="67"/>
        <v>0</v>
      </c>
    </row>
    <row r="258" spans="1:10" x14ac:dyDescent="0.25">
      <c r="A258" s="35"/>
      <c r="B258" s="36">
        <v>329</v>
      </c>
      <c r="C258" s="37" t="s">
        <v>67</v>
      </c>
      <c r="D258" s="38"/>
      <c r="E258" s="39"/>
      <c r="F258" s="41">
        <f>SUM(D258:E258)</f>
        <v>0</v>
      </c>
      <c r="G258" s="82"/>
      <c r="H258" s="82"/>
      <c r="I258" s="83"/>
      <c r="J258" s="40">
        <f t="shared" si="67"/>
        <v>0</v>
      </c>
    </row>
    <row r="259" spans="1:10" x14ac:dyDescent="0.25">
      <c r="A259" s="30" t="s">
        <v>19</v>
      </c>
      <c r="B259" s="31"/>
      <c r="C259" s="32" t="s">
        <v>30</v>
      </c>
      <c r="D259" s="33">
        <f t="shared" ref="D259:J259" si="70">SUM(D260:D264)</f>
        <v>0</v>
      </c>
      <c r="E259" s="33">
        <f t="shared" si="70"/>
        <v>0</v>
      </c>
      <c r="F259" s="79">
        <f t="shared" si="70"/>
        <v>0</v>
      </c>
      <c r="G259" s="79">
        <f t="shared" si="70"/>
        <v>0</v>
      </c>
      <c r="H259" s="79">
        <f t="shared" si="70"/>
        <v>0</v>
      </c>
      <c r="I259" s="80">
        <f t="shared" si="70"/>
        <v>0</v>
      </c>
      <c r="J259" s="34">
        <f t="shared" si="70"/>
        <v>0</v>
      </c>
    </row>
    <row r="260" spans="1:10" x14ac:dyDescent="0.25">
      <c r="A260" s="35"/>
      <c r="B260" s="36">
        <v>321</v>
      </c>
      <c r="C260" s="37" t="s">
        <v>60</v>
      </c>
      <c r="D260" s="38"/>
      <c r="E260" s="81"/>
      <c r="F260" s="41">
        <f>SUM(D260:E260)</f>
        <v>0</v>
      </c>
      <c r="G260" s="82"/>
      <c r="H260" s="82"/>
      <c r="I260" s="83"/>
      <c r="J260" s="40">
        <f t="shared" si="67"/>
        <v>0</v>
      </c>
    </row>
    <row r="261" spans="1:10" x14ac:dyDescent="0.25">
      <c r="A261" s="35"/>
      <c r="B261" s="36">
        <v>322</v>
      </c>
      <c r="C261" s="37" t="s">
        <v>62</v>
      </c>
      <c r="D261" s="38"/>
      <c r="E261" s="81"/>
      <c r="F261" s="41">
        <f>SUM(D261:E261)</f>
        <v>0</v>
      </c>
      <c r="G261" s="82"/>
      <c r="H261" s="82"/>
      <c r="I261" s="83"/>
      <c r="J261" s="40">
        <f t="shared" si="67"/>
        <v>0</v>
      </c>
    </row>
    <row r="262" spans="1:10" x14ac:dyDescent="0.25">
      <c r="A262" s="35"/>
      <c r="B262" s="36">
        <v>323</v>
      </c>
      <c r="C262" s="37" t="s">
        <v>64</v>
      </c>
      <c r="D262" s="38"/>
      <c r="E262" s="81"/>
      <c r="F262" s="41">
        <f>SUM(D262:E262)</f>
        <v>0</v>
      </c>
      <c r="G262" s="82"/>
      <c r="H262" s="82"/>
      <c r="I262" s="83"/>
      <c r="J262" s="40">
        <f t="shared" si="67"/>
        <v>0</v>
      </c>
    </row>
    <row r="263" spans="1:10" ht="24.75" x14ac:dyDescent="0.25">
      <c r="A263" s="35"/>
      <c r="B263" s="36">
        <v>324</v>
      </c>
      <c r="C263" s="37" t="s">
        <v>65</v>
      </c>
      <c r="D263" s="38"/>
      <c r="E263" s="81"/>
      <c r="F263" s="41">
        <f>SUM(D263:E263)</f>
        <v>0</v>
      </c>
      <c r="G263" s="82"/>
      <c r="H263" s="82"/>
      <c r="I263" s="83"/>
      <c r="J263" s="40">
        <f t="shared" si="67"/>
        <v>0</v>
      </c>
    </row>
    <row r="264" spans="1:10" x14ac:dyDescent="0.25">
      <c r="A264" s="35"/>
      <c r="B264" s="36">
        <v>329</v>
      </c>
      <c r="C264" s="37" t="s">
        <v>67</v>
      </c>
      <c r="D264" s="38"/>
      <c r="E264" s="81"/>
      <c r="F264" s="41">
        <f>SUM(D264:E264)</f>
        <v>0</v>
      </c>
      <c r="G264" s="82"/>
      <c r="H264" s="82"/>
      <c r="I264" s="83"/>
      <c r="J264" s="40">
        <f t="shared" si="67"/>
        <v>0</v>
      </c>
    </row>
    <row r="265" spans="1:10" x14ac:dyDescent="0.25">
      <c r="A265" s="30" t="s">
        <v>19</v>
      </c>
      <c r="B265" s="31"/>
      <c r="C265" s="32" t="s">
        <v>38</v>
      </c>
      <c r="D265" s="33">
        <f t="shared" ref="D265:J265" si="71">SUM(D266:D271)</f>
        <v>0</v>
      </c>
      <c r="E265" s="33">
        <f t="shared" si="71"/>
        <v>0</v>
      </c>
      <c r="F265" s="79">
        <f t="shared" si="71"/>
        <v>0</v>
      </c>
      <c r="G265" s="79">
        <f t="shared" si="71"/>
        <v>0</v>
      </c>
      <c r="H265" s="79">
        <f t="shared" si="71"/>
        <v>0</v>
      </c>
      <c r="I265" s="80">
        <f t="shared" si="71"/>
        <v>0</v>
      </c>
      <c r="J265" s="34">
        <f t="shared" si="71"/>
        <v>0</v>
      </c>
    </row>
    <row r="266" spans="1:10" x14ac:dyDescent="0.25">
      <c r="A266" s="35"/>
      <c r="B266" s="36">
        <v>321</v>
      </c>
      <c r="C266" s="37" t="s">
        <v>60</v>
      </c>
      <c r="D266" s="38"/>
      <c r="E266" s="39"/>
      <c r="F266" s="41">
        <f t="shared" ref="F266:F271" si="72">SUM(D266:E266)</f>
        <v>0</v>
      </c>
      <c r="G266" s="82"/>
      <c r="H266" s="82"/>
      <c r="I266" s="83"/>
      <c r="J266" s="40">
        <f t="shared" si="67"/>
        <v>0</v>
      </c>
    </row>
    <row r="267" spans="1:10" x14ac:dyDescent="0.25">
      <c r="A267" s="35"/>
      <c r="B267" s="36">
        <v>322</v>
      </c>
      <c r="C267" s="37" t="s">
        <v>62</v>
      </c>
      <c r="D267" s="38"/>
      <c r="E267" s="39"/>
      <c r="F267" s="41">
        <f t="shared" si="72"/>
        <v>0</v>
      </c>
      <c r="G267" s="82"/>
      <c r="H267" s="82"/>
      <c r="I267" s="83"/>
      <c r="J267" s="40">
        <f t="shared" si="67"/>
        <v>0</v>
      </c>
    </row>
    <row r="268" spans="1:10" x14ac:dyDescent="0.25">
      <c r="A268" s="35"/>
      <c r="B268" s="36">
        <v>323</v>
      </c>
      <c r="C268" s="37" t="s">
        <v>64</v>
      </c>
      <c r="D268" s="38"/>
      <c r="E268" s="39"/>
      <c r="F268" s="41">
        <f t="shared" si="72"/>
        <v>0</v>
      </c>
      <c r="G268" s="82"/>
      <c r="H268" s="82"/>
      <c r="I268" s="83"/>
      <c r="J268" s="40">
        <f t="shared" si="67"/>
        <v>0</v>
      </c>
    </row>
    <row r="269" spans="1:10" ht="24.75" x14ac:dyDescent="0.25">
      <c r="A269" s="35"/>
      <c r="B269" s="36">
        <v>324</v>
      </c>
      <c r="C269" s="37" t="s">
        <v>65</v>
      </c>
      <c r="D269" s="38"/>
      <c r="E269" s="39"/>
      <c r="F269" s="41">
        <f t="shared" si="72"/>
        <v>0</v>
      </c>
      <c r="G269" s="82"/>
      <c r="H269" s="82"/>
      <c r="I269" s="83"/>
      <c r="J269" s="40">
        <f t="shared" si="67"/>
        <v>0</v>
      </c>
    </row>
    <row r="270" spans="1:10" x14ac:dyDescent="0.25">
      <c r="A270" s="35"/>
      <c r="B270" s="36">
        <v>329</v>
      </c>
      <c r="C270" s="37" t="s">
        <v>67</v>
      </c>
      <c r="D270" s="38"/>
      <c r="E270" s="39"/>
      <c r="F270" s="41">
        <f t="shared" si="72"/>
        <v>0</v>
      </c>
      <c r="G270" s="82"/>
      <c r="H270" s="82"/>
      <c r="I270" s="83"/>
      <c r="J270" s="40">
        <f t="shared" si="67"/>
        <v>0</v>
      </c>
    </row>
    <row r="271" spans="1:10" x14ac:dyDescent="0.25">
      <c r="A271" s="35"/>
      <c r="B271" s="36">
        <v>381</v>
      </c>
      <c r="C271" s="37" t="s">
        <v>70</v>
      </c>
      <c r="D271" s="38"/>
      <c r="E271" s="39"/>
      <c r="F271" s="41">
        <f t="shared" si="72"/>
        <v>0</v>
      </c>
      <c r="G271" s="82"/>
      <c r="H271" s="82"/>
      <c r="I271" s="83"/>
      <c r="J271" s="40">
        <f t="shared" si="67"/>
        <v>0</v>
      </c>
    </row>
    <row r="272" spans="1:10" x14ac:dyDescent="0.25">
      <c r="A272" s="72" t="s">
        <v>124</v>
      </c>
      <c r="B272" s="73"/>
      <c r="C272" s="74" t="s">
        <v>125</v>
      </c>
      <c r="D272" s="75">
        <f t="shared" ref="D272:J272" si="73">SUM(D273,D278)</f>
        <v>0</v>
      </c>
      <c r="E272" s="75">
        <f t="shared" si="73"/>
        <v>0</v>
      </c>
      <c r="F272" s="76">
        <f t="shared" si="73"/>
        <v>0</v>
      </c>
      <c r="G272" s="76">
        <f t="shared" si="73"/>
        <v>0</v>
      </c>
      <c r="H272" s="76">
        <f t="shared" si="73"/>
        <v>0</v>
      </c>
      <c r="I272" s="77">
        <f t="shared" si="73"/>
        <v>0</v>
      </c>
      <c r="J272" s="78">
        <f t="shared" si="73"/>
        <v>0</v>
      </c>
    </row>
    <row r="273" spans="1:10" x14ac:dyDescent="0.25">
      <c r="A273" s="84" t="s">
        <v>19</v>
      </c>
      <c r="B273" s="85"/>
      <c r="C273" s="86" t="s">
        <v>98</v>
      </c>
      <c r="D273" s="87">
        <f t="shared" ref="D273:J273" si="74">SUM(D274:D277)</f>
        <v>0</v>
      </c>
      <c r="E273" s="87">
        <f t="shared" si="74"/>
        <v>0</v>
      </c>
      <c r="F273" s="87">
        <f t="shared" si="74"/>
        <v>0</v>
      </c>
      <c r="G273" s="87">
        <f t="shared" si="74"/>
        <v>0</v>
      </c>
      <c r="H273" s="87">
        <f t="shared" si="74"/>
        <v>0</v>
      </c>
      <c r="I273" s="87">
        <f t="shared" si="74"/>
        <v>0</v>
      </c>
      <c r="J273" s="87">
        <f t="shared" si="74"/>
        <v>0</v>
      </c>
    </row>
    <row r="274" spans="1:10" x14ac:dyDescent="0.25">
      <c r="A274" s="1"/>
      <c r="B274" s="102">
        <v>311</v>
      </c>
      <c r="C274" s="103" t="s">
        <v>54</v>
      </c>
      <c r="D274" s="2"/>
      <c r="E274" s="2"/>
      <c r="F274" s="41">
        <f>SUM(D274:E274)</f>
        <v>0</v>
      </c>
      <c r="G274" s="82"/>
      <c r="H274" s="82"/>
      <c r="I274" s="3"/>
      <c r="J274" s="40">
        <f>SUM(F274,I274)</f>
        <v>0</v>
      </c>
    </row>
    <row r="275" spans="1:10" x14ac:dyDescent="0.25">
      <c r="A275" s="35"/>
      <c r="B275" s="36">
        <v>323</v>
      </c>
      <c r="C275" s="37" t="s">
        <v>64</v>
      </c>
      <c r="D275" s="38"/>
      <c r="E275" s="39"/>
      <c r="F275" s="41">
        <f>SUM(D275:E275)</f>
        <v>0</v>
      </c>
      <c r="G275" s="82"/>
      <c r="H275" s="82"/>
      <c r="I275" s="83"/>
      <c r="J275" s="40">
        <f>SUM(F275,I275)</f>
        <v>0</v>
      </c>
    </row>
    <row r="276" spans="1:10" x14ac:dyDescent="0.25">
      <c r="A276" s="35"/>
      <c r="B276" s="36">
        <v>329</v>
      </c>
      <c r="C276" s="37" t="s">
        <v>67</v>
      </c>
      <c r="D276" s="38"/>
      <c r="E276" s="39"/>
      <c r="F276" s="41">
        <f>SUM(D276:E276)</f>
        <v>0</v>
      </c>
      <c r="G276" s="82"/>
      <c r="H276" s="82"/>
      <c r="I276" s="83"/>
      <c r="J276" s="40">
        <f>SUM(F276,I276)</f>
        <v>0</v>
      </c>
    </row>
    <row r="277" spans="1:10" x14ac:dyDescent="0.25">
      <c r="A277" s="35"/>
      <c r="B277" s="36">
        <v>383</v>
      </c>
      <c r="C277" s="37" t="s">
        <v>71</v>
      </c>
      <c r="D277" s="38"/>
      <c r="E277" s="39"/>
      <c r="F277" s="41">
        <f>SUM(D277:E277)</f>
        <v>0</v>
      </c>
      <c r="G277" s="82"/>
      <c r="H277" s="82"/>
      <c r="I277" s="83"/>
      <c r="J277" s="40">
        <f>SUM(F277,I277)</f>
        <v>0</v>
      </c>
    </row>
    <row r="278" spans="1:10" ht="24.75" x14ac:dyDescent="0.25">
      <c r="A278" s="30" t="s">
        <v>19</v>
      </c>
      <c r="B278" s="31"/>
      <c r="C278" s="32" t="s">
        <v>78</v>
      </c>
      <c r="D278" s="33">
        <f t="shared" ref="D278:J278" si="75">SUM(D279:D280)</f>
        <v>0</v>
      </c>
      <c r="E278" s="33">
        <f t="shared" si="75"/>
        <v>0</v>
      </c>
      <c r="F278" s="79">
        <f t="shared" si="75"/>
        <v>0</v>
      </c>
      <c r="G278" s="79">
        <f t="shared" si="75"/>
        <v>0</v>
      </c>
      <c r="H278" s="79">
        <f t="shared" si="75"/>
        <v>0</v>
      </c>
      <c r="I278" s="80">
        <f t="shared" si="75"/>
        <v>0</v>
      </c>
      <c r="J278" s="34">
        <f t="shared" si="75"/>
        <v>0</v>
      </c>
    </row>
    <row r="279" spans="1:10" x14ac:dyDescent="0.25">
      <c r="A279" s="35"/>
      <c r="B279" s="36">
        <v>323</v>
      </c>
      <c r="C279" s="37" t="s">
        <v>64</v>
      </c>
      <c r="D279" s="38"/>
      <c r="E279" s="39"/>
      <c r="F279" s="41">
        <f>SUM(D279:E279)</f>
        <v>0</v>
      </c>
      <c r="G279" s="82"/>
      <c r="H279" s="82"/>
      <c r="I279" s="83"/>
      <c r="J279" s="40">
        <f>SUM(F279,I279)</f>
        <v>0</v>
      </c>
    </row>
    <row r="280" spans="1:10" x14ac:dyDescent="0.25">
      <c r="A280" s="35"/>
      <c r="B280" s="36">
        <v>383</v>
      </c>
      <c r="C280" s="37" t="s">
        <v>71</v>
      </c>
      <c r="D280" s="38"/>
      <c r="E280" s="39"/>
      <c r="F280" s="41">
        <f>SUM(D280:E280)</f>
        <v>0</v>
      </c>
      <c r="G280" s="82"/>
      <c r="H280" s="82"/>
      <c r="I280" s="83"/>
      <c r="J280" s="40">
        <f>SUM(F280,I280)</f>
        <v>0</v>
      </c>
    </row>
    <row r="281" spans="1:10" x14ac:dyDescent="0.25">
      <c r="A281" s="72" t="s">
        <v>126</v>
      </c>
      <c r="B281" s="73"/>
      <c r="C281" s="74" t="s">
        <v>127</v>
      </c>
      <c r="D281" s="75">
        <f t="shared" ref="D281:J281" si="76">SUM(D282,D287,D297,D292,D301,D307)</f>
        <v>0</v>
      </c>
      <c r="E281" s="75">
        <f t="shared" si="76"/>
        <v>0</v>
      </c>
      <c r="F281" s="76">
        <f t="shared" si="76"/>
        <v>0</v>
      </c>
      <c r="G281" s="76">
        <f t="shared" si="76"/>
        <v>0</v>
      </c>
      <c r="H281" s="76">
        <f t="shared" si="76"/>
        <v>0</v>
      </c>
      <c r="I281" s="77">
        <f t="shared" si="76"/>
        <v>0</v>
      </c>
      <c r="J281" s="78">
        <f t="shared" si="76"/>
        <v>0</v>
      </c>
    </row>
    <row r="282" spans="1:10" x14ac:dyDescent="0.25">
      <c r="A282" s="84" t="s">
        <v>19</v>
      </c>
      <c r="B282" s="85"/>
      <c r="C282" s="86" t="s">
        <v>98</v>
      </c>
      <c r="D282" s="87">
        <f t="shared" ref="D282:J282" si="77">SUM(D283:D286)</f>
        <v>0</v>
      </c>
      <c r="E282" s="87">
        <f t="shared" si="77"/>
        <v>0</v>
      </c>
      <c r="F282" s="88">
        <f t="shared" si="77"/>
        <v>0</v>
      </c>
      <c r="G282" s="88">
        <f t="shared" si="77"/>
        <v>0</v>
      </c>
      <c r="H282" s="88">
        <f t="shared" si="77"/>
        <v>0</v>
      </c>
      <c r="I282" s="89">
        <f t="shared" si="77"/>
        <v>0</v>
      </c>
      <c r="J282" s="90">
        <f t="shared" si="77"/>
        <v>0</v>
      </c>
    </row>
    <row r="283" spans="1:10" x14ac:dyDescent="0.25">
      <c r="A283" s="35"/>
      <c r="B283" s="36">
        <v>323</v>
      </c>
      <c r="C283" s="37" t="s">
        <v>64</v>
      </c>
      <c r="D283" s="38"/>
      <c r="E283" s="39"/>
      <c r="F283" s="41">
        <f>SUM(D283:E283)</f>
        <v>0</v>
      </c>
      <c r="G283" s="82"/>
      <c r="H283" s="82"/>
      <c r="I283" s="83"/>
      <c r="J283" s="40">
        <f>SUM(F283,I283)</f>
        <v>0</v>
      </c>
    </row>
    <row r="284" spans="1:10" x14ac:dyDescent="0.25">
      <c r="A284" s="35"/>
      <c r="B284" s="36">
        <v>422</v>
      </c>
      <c r="C284" s="37" t="s">
        <v>99</v>
      </c>
      <c r="D284" s="38"/>
      <c r="E284" s="39"/>
      <c r="F284" s="41">
        <f>SUM(D284:E284)</f>
        <v>0</v>
      </c>
      <c r="G284" s="82"/>
      <c r="H284" s="82"/>
      <c r="I284" s="83"/>
      <c r="J284" s="40">
        <f>SUM(F284,I284)</f>
        <v>0</v>
      </c>
    </row>
    <row r="285" spans="1:10" x14ac:dyDescent="0.25">
      <c r="A285" s="35"/>
      <c r="B285" s="36">
        <v>426</v>
      </c>
      <c r="C285" s="37" t="s">
        <v>104</v>
      </c>
      <c r="D285" s="38"/>
      <c r="E285" s="39"/>
      <c r="F285" s="41">
        <f>SUM(D285:E285)</f>
        <v>0</v>
      </c>
      <c r="G285" s="82"/>
      <c r="H285" s="82"/>
      <c r="I285" s="83"/>
      <c r="J285" s="40">
        <f>SUM(F285,I285)</f>
        <v>0</v>
      </c>
    </row>
    <row r="286" spans="1:10" x14ac:dyDescent="0.25">
      <c r="A286" s="35"/>
      <c r="B286" s="36">
        <v>451</v>
      </c>
      <c r="C286" s="37" t="s">
        <v>101</v>
      </c>
      <c r="D286" s="38"/>
      <c r="E286" s="39"/>
      <c r="F286" s="41">
        <f>SUM(D286:E286)</f>
        <v>0</v>
      </c>
      <c r="G286" s="82"/>
      <c r="H286" s="82"/>
      <c r="I286" s="83"/>
      <c r="J286" s="40">
        <f>SUM(F286,I286)</f>
        <v>0</v>
      </c>
    </row>
    <row r="287" spans="1:10" x14ac:dyDescent="0.25">
      <c r="A287" s="84" t="s">
        <v>19</v>
      </c>
      <c r="B287" s="85"/>
      <c r="C287" s="86" t="s">
        <v>103</v>
      </c>
      <c r="D287" s="87">
        <f t="shared" ref="D287:J287" si="78">SUM(D288:D291)</f>
        <v>0</v>
      </c>
      <c r="E287" s="87">
        <f t="shared" si="78"/>
        <v>0</v>
      </c>
      <c r="F287" s="88">
        <f t="shared" si="78"/>
        <v>0</v>
      </c>
      <c r="G287" s="88">
        <f t="shared" si="78"/>
        <v>0</v>
      </c>
      <c r="H287" s="88">
        <f t="shared" si="78"/>
        <v>0</v>
      </c>
      <c r="I287" s="89">
        <f t="shared" si="78"/>
        <v>0</v>
      </c>
      <c r="J287" s="90">
        <f t="shared" si="78"/>
        <v>0</v>
      </c>
    </row>
    <row r="288" spans="1:10" x14ac:dyDescent="0.25">
      <c r="A288" s="35"/>
      <c r="B288" s="36">
        <v>323</v>
      </c>
      <c r="C288" s="37" t="s">
        <v>64</v>
      </c>
      <c r="D288" s="38"/>
      <c r="E288" s="39"/>
      <c r="F288" s="41">
        <f>SUM(D288:E288)</f>
        <v>0</v>
      </c>
      <c r="G288" s="82"/>
      <c r="H288" s="82"/>
      <c r="I288" s="83"/>
      <c r="J288" s="40">
        <f>SUM(F288,I288)</f>
        <v>0</v>
      </c>
    </row>
    <row r="289" spans="1:10" x14ac:dyDescent="0.25">
      <c r="A289" s="35"/>
      <c r="B289" s="36">
        <v>422</v>
      </c>
      <c r="C289" s="37" t="s">
        <v>99</v>
      </c>
      <c r="D289" s="38"/>
      <c r="E289" s="39"/>
      <c r="F289" s="41">
        <f>SUM(D289:E289)</f>
        <v>0</v>
      </c>
      <c r="G289" s="82"/>
      <c r="H289" s="82"/>
      <c r="I289" s="83"/>
      <c r="J289" s="40">
        <f>SUM(F289,I289)</f>
        <v>0</v>
      </c>
    </row>
    <row r="290" spans="1:10" x14ac:dyDescent="0.25">
      <c r="A290" s="35"/>
      <c r="B290" s="36">
        <v>426</v>
      </c>
      <c r="C290" s="37" t="s">
        <v>104</v>
      </c>
      <c r="D290" s="38"/>
      <c r="E290" s="39"/>
      <c r="F290" s="41">
        <f>SUM(D290:E290)</f>
        <v>0</v>
      </c>
      <c r="G290" s="82"/>
      <c r="H290" s="82"/>
      <c r="I290" s="83"/>
      <c r="J290" s="40">
        <f>SUM(F290,I290)</f>
        <v>0</v>
      </c>
    </row>
    <row r="291" spans="1:10" x14ac:dyDescent="0.25">
      <c r="A291" s="35"/>
      <c r="B291" s="36">
        <v>451</v>
      </c>
      <c r="C291" s="37" t="s">
        <v>101</v>
      </c>
      <c r="D291" s="38"/>
      <c r="E291" s="39"/>
      <c r="F291" s="41">
        <f>SUM(D291:E291)</f>
        <v>0</v>
      </c>
      <c r="G291" s="82"/>
      <c r="H291" s="82"/>
      <c r="I291" s="83"/>
      <c r="J291" s="40">
        <f>SUM(F291,I291)</f>
        <v>0</v>
      </c>
    </row>
    <row r="292" spans="1:10" ht="24.75" x14ac:dyDescent="0.25">
      <c r="A292" s="84" t="s">
        <v>19</v>
      </c>
      <c r="B292" s="85"/>
      <c r="C292" s="86" t="s">
        <v>72</v>
      </c>
      <c r="D292" s="87">
        <f t="shared" ref="D292:J292" si="79">SUM(D293:D296)</f>
        <v>0</v>
      </c>
      <c r="E292" s="87">
        <f t="shared" si="79"/>
        <v>0</v>
      </c>
      <c r="F292" s="88">
        <f t="shared" si="79"/>
        <v>0</v>
      </c>
      <c r="G292" s="88">
        <f t="shared" si="79"/>
        <v>0</v>
      </c>
      <c r="H292" s="88">
        <f t="shared" si="79"/>
        <v>0</v>
      </c>
      <c r="I292" s="89">
        <f t="shared" si="79"/>
        <v>0</v>
      </c>
      <c r="J292" s="90">
        <f t="shared" si="79"/>
        <v>0</v>
      </c>
    </row>
    <row r="293" spans="1:10" x14ac:dyDescent="0.25">
      <c r="A293" s="35"/>
      <c r="B293" s="36">
        <v>323</v>
      </c>
      <c r="C293" s="37" t="s">
        <v>64</v>
      </c>
      <c r="D293" s="38"/>
      <c r="E293" s="39"/>
      <c r="F293" s="41">
        <f>SUM(D293:E293)</f>
        <v>0</v>
      </c>
      <c r="G293" s="82"/>
      <c r="H293" s="82"/>
      <c r="I293" s="83"/>
      <c r="J293" s="40">
        <f>SUM(F293,I293)</f>
        <v>0</v>
      </c>
    </row>
    <row r="294" spans="1:10" x14ac:dyDescent="0.25">
      <c r="A294" s="35"/>
      <c r="B294" s="36">
        <v>422</v>
      </c>
      <c r="C294" s="37" t="s">
        <v>99</v>
      </c>
      <c r="D294" s="38"/>
      <c r="E294" s="39"/>
      <c r="F294" s="41">
        <f>SUM(D294:E294)</f>
        <v>0</v>
      </c>
      <c r="G294" s="82"/>
      <c r="H294" s="82"/>
      <c r="I294" s="83"/>
      <c r="J294" s="40">
        <f>SUM(F294,I294)</f>
        <v>0</v>
      </c>
    </row>
    <row r="295" spans="1:10" x14ac:dyDescent="0.25">
      <c r="A295" s="35"/>
      <c r="B295" s="36">
        <v>426</v>
      </c>
      <c r="C295" s="37" t="s">
        <v>104</v>
      </c>
      <c r="D295" s="38"/>
      <c r="E295" s="39"/>
      <c r="F295" s="41">
        <f>SUM(D295:E295)</f>
        <v>0</v>
      </c>
      <c r="G295" s="82"/>
      <c r="H295" s="82"/>
      <c r="I295" s="83"/>
      <c r="J295" s="40">
        <f>SUM(F295,I295)</f>
        <v>0</v>
      </c>
    </row>
    <row r="296" spans="1:10" x14ac:dyDescent="0.25">
      <c r="A296" s="35"/>
      <c r="B296" s="36">
        <v>451</v>
      </c>
      <c r="C296" s="37" t="s">
        <v>101</v>
      </c>
      <c r="D296" s="38"/>
      <c r="E296" s="39"/>
      <c r="F296" s="41">
        <f>SUM(D296:E296)</f>
        <v>0</v>
      </c>
      <c r="G296" s="82"/>
      <c r="H296" s="82"/>
      <c r="I296" s="83"/>
      <c r="J296" s="40">
        <f>SUM(F296,I296)</f>
        <v>0</v>
      </c>
    </row>
    <row r="297" spans="1:10" x14ac:dyDescent="0.25">
      <c r="A297" s="84" t="s">
        <v>19</v>
      </c>
      <c r="B297" s="85"/>
      <c r="C297" s="86" t="s">
        <v>128</v>
      </c>
      <c r="D297" s="87">
        <f t="shared" ref="D297:J297" si="80">SUM(D298:D300)</f>
        <v>0</v>
      </c>
      <c r="E297" s="87">
        <f t="shared" si="80"/>
        <v>0</v>
      </c>
      <c r="F297" s="88">
        <f t="shared" si="80"/>
        <v>0</v>
      </c>
      <c r="G297" s="88">
        <f t="shared" si="80"/>
        <v>0</v>
      </c>
      <c r="H297" s="88">
        <f t="shared" si="80"/>
        <v>0</v>
      </c>
      <c r="I297" s="89">
        <f t="shared" si="80"/>
        <v>0</v>
      </c>
      <c r="J297" s="90">
        <f t="shared" si="80"/>
        <v>0</v>
      </c>
    </row>
    <row r="298" spans="1:10" x14ac:dyDescent="0.25">
      <c r="A298" s="35"/>
      <c r="B298" s="36">
        <v>323</v>
      </c>
      <c r="C298" s="37" t="s">
        <v>64</v>
      </c>
      <c r="D298" s="38"/>
      <c r="E298" s="39"/>
      <c r="F298" s="41">
        <f>SUM(D298:E298)</f>
        <v>0</v>
      </c>
      <c r="G298" s="82"/>
      <c r="H298" s="82"/>
      <c r="I298" s="83"/>
      <c r="J298" s="40">
        <f>SUM(F298,I298)</f>
        <v>0</v>
      </c>
    </row>
    <row r="299" spans="1:10" x14ac:dyDescent="0.25">
      <c r="A299" s="35"/>
      <c r="B299" s="36">
        <v>426</v>
      </c>
      <c r="C299" s="37" t="s">
        <v>104</v>
      </c>
      <c r="D299" s="38"/>
      <c r="E299" s="39"/>
      <c r="F299" s="41">
        <f>SUM(D299:E299)</f>
        <v>0</v>
      </c>
      <c r="G299" s="82"/>
      <c r="H299" s="82"/>
      <c r="I299" s="83"/>
      <c r="J299" s="40">
        <f>SUM(F299,I299)</f>
        <v>0</v>
      </c>
    </row>
    <row r="300" spans="1:10" x14ac:dyDescent="0.25">
      <c r="A300" s="35"/>
      <c r="B300" s="36">
        <v>451</v>
      </c>
      <c r="C300" s="37" t="s">
        <v>101</v>
      </c>
      <c r="D300" s="38"/>
      <c r="E300" s="39"/>
      <c r="F300" s="41">
        <f>SUM(D300:E300)</f>
        <v>0</v>
      </c>
      <c r="G300" s="82"/>
      <c r="H300" s="82"/>
      <c r="I300" s="83"/>
      <c r="J300" s="40">
        <f>SUM(F300,I300)</f>
        <v>0</v>
      </c>
    </row>
    <row r="301" spans="1:10" x14ac:dyDescent="0.25">
      <c r="A301" s="30" t="s">
        <v>19</v>
      </c>
      <c r="B301" s="31"/>
      <c r="C301" s="32" t="s">
        <v>30</v>
      </c>
      <c r="D301" s="33">
        <f t="shared" ref="D301:J301" si="81">SUM(D302:D306)</f>
        <v>0</v>
      </c>
      <c r="E301" s="33">
        <f t="shared" si="81"/>
        <v>0</v>
      </c>
      <c r="F301" s="79">
        <f t="shared" si="81"/>
        <v>0</v>
      </c>
      <c r="G301" s="79">
        <f t="shared" si="81"/>
        <v>0</v>
      </c>
      <c r="H301" s="79">
        <f t="shared" si="81"/>
        <v>0</v>
      </c>
      <c r="I301" s="80">
        <f t="shared" si="81"/>
        <v>0</v>
      </c>
      <c r="J301" s="34">
        <f t="shared" si="81"/>
        <v>0</v>
      </c>
    </row>
    <row r="302" spans="1:10" x14ac:dyDescent="0.25">
      <c r="A302" s="35"/>
      <c r="B302" s="36">
        <v>323</v>
      </c>
      <c r="C302" s="37" t="s">
        <v>64</v>
      </c>
      <c r="D302" s="38"/>
      <c r="E302" s="39"/>
      <c r="F302" s="41">
        <f>SUM(D302:E302)</f>
        <v>0</v>
      </c>
      <c r="G302" s="82"/>
      <c r="H302" s="82"/>
      <c r="I302" s="83"/>
      <c r="J302" s="40">
        <f>SUM(F302,I302)</f>
        <v>0</v>
      </c>
    </row>
    <row r="303" spans="1:10" ht="24.75" x14ac:dyDescent="0.25">
      <c r="A303" s="35"/>
      <c r="B303" s="36">
        <v>369</v>
      </c>
      <c r="C303" s="37" t="s">
        <v>129</v>
      </c>
      <c r="D303" s="38"/>
      <c r="E303" s="39"/>
      <c r="F303" s="41">
        <f>SUM(D303:E303)</f>
        <v>0</v>
      </c>
      <c r="G303" s="82"/>
      <c r="H303" s="82"/>
      <c r="I303" s="83"/>
      <c r="J303" s="40">
        <f>SUM(F303,I303)</f>
        <v>0</v>
      </c>
    </row>
    <row r="304" spans="1:10" x14ac:dyDescent="0.25">
      <c r="A304" s="35"/>
      <c r="B304" s="36">
        <v>422</v>
      </c>
      <c r="C304" s="37" t="s">
        <v>99</v>
      </c>
      <c r="D304" s="38"/>
      <c r="E304" s="81"/>
      <c r="F304" s="41">
        <f>SUM(D304:E304)</f>
        <v>0</v>
      </c>
      <c r="G304" s="82"/>
      <c r="H304" s="82"/>
      <c r="I304" s="83"/>
      <c r="J304" s="40">
        <f>SUM(F304,I304)</f>
        <v>0</v>
      </c>
    </row>
    <row r="305" spans="1:10" x14ac:dyDescent="0.25">
      <c r="A305" s="35"/>
      <c r="B305" s="36">
        <v>426</v>
      </c>
      <c r="C305" s="37" t="s">
        <v>104</v>
      </c>
      <c r="D305" s="38"/>
      <c r="E305" s="81"/>
      <c r="F305" s="41">
        <f>SUM(D305:E305)</f>
        <v>0</v>
      </c>
      <c r="G305" s="82"/>
      <c r="H305" s="82"/>
      <c r="I305" s="83"/>
      <c r="J305" s="40">
        <f>SUM(F305,I305)</f>
        <v>0</v>
      </c>
    </row>
    <row r="306" spans="1:10" x14ac:dyDescent="0.25">
      <c r="A306" s="35"/>
      <c r="B306" s="36">
        <v>451</v>
      </c>
      <c r="C306" s="37" t="s">
        <v>101</v>
      </c>
      <c r="D306" s="38"/>
      <c r="E306" s="81"/>
      <c r="F306" s="41">
        <f>SUM(D306:E306)</f>
        <v>0</v>
      </c>
      <c r="G306" s="82"/>
      <c r="H306" s="82"/>
      <c r="I306" s="83"/>
      <c r="J306" s="40">
        <f>SUM(F306,I306)</f>
        <v>0</v>
      </c>
    </row>
    <row r="307" spans="1:10" ht="24.75" x14ac:dyDescent="0.25">
      <c r="A307" s="30" t="s">
        <v>19</v>
      </c>
      <c r="B307" s="31"/>
      <c r="C307" s="32" t="s">
        <v>34</v>
      </c>
      <c r="D307" s="33">
        <f t="shared" ref="D307:J307" si="82">SUM(D308:D312)</f>
        <v>0</v>
      </c>
      <c r="E307" s="33">
        <f t="shared" si="82"/>
        <v>0</v>
      </c>
      <c r="F307" s="79">
        <f t="shared" si="82"/>
        <v>0</v>
      </c>
      <c r="G307" s="79">
        <f t="shared" si="82"/>
        <v>0</v>
      </c>
      <c r="H307" s="79">
        <f t="shared" si="82"/>
        <v>0</v>
      </c>
      <c r="I307" s="80">
        <f t="shared" si="82"/>
        <v>0</v>
      </c>
      <c r="J307" s="34">
        <f t="shared" si="82"/>
        <v>0</v>
      </c>
    </row>
    <row r="308" spans="1:10" x14ac:dyDescent="0.25">
      <c r="A308" s="35"/>
      <c r="B308" s="36">
        <v>323</v>
      </c>
      <c r="C308" s="37" t="s">
        <v>64</v>
      </c>
      <c r="D308" s="38"/>
      <c r="E308" s="39"/>
      <c r="F308" s="41">
        <f>SUM(D308:E308)</f>
        <v>0</v>
      </c>
      <c r="G308" s="82"/>
      <c r="H308" s="82"/>
      <c r="I308" s="83"/>
      <c r="J308" s="40">
        <f>SUM(F308,I308)</f>
        <v>0</v>
      </c>
    </row>
    <row r="309" spans="1:10" ht="24.75" x14ac:dyDescent="0.25">
      <c r="A309" s="35"/>
      <c r="B309" s="36">
        <v>369</v>
      </c>
      <c r="C309" s="37" t="s">
        <v>129</v>
      </c>
      <c r="D309" s="38"/>
      <c r="E309" s="39"/>
      <c r="F309" s="41">
        <f>SUM(D309:E309)</f>
        <v>0</v>
      </c>
      <c r="G309" s="82"/>
      <c r="H309" s="82"/>
      <c r="I309" s="83"/>
      <c r="J309" s="40">
        <f>SUM(F309,I309)</f>
        <v>0</v>
      </c>
    </row>
    <row r="310" spans="1:10" x14ac:dyDescent="0.25">
      <c r="A310" s="35"/>
      <c r="B310" s="36">
        <v>422</v>
      </c>
      <c r="C310" s="37" t="s">
        <v>99</v>
      </c>
      <c r="D310" s="38"/>
      <c r="E310" s="39"/>
      <c r="F310" s="41">
        <f>SUM(D310:E310)</f>
        <v>0</v>
      </c>
      <c r="G310" s="82"/>
      <c r="H310" s="82"/>
      <c r="I310" s="83"/>
      <c r="J310" s="40">
        <f>SUM(F310,I310)</f>
        <v>0</v>
      </c>
    </row>
    <row r="311" spans="1:10" x14ac:dyDescent="0.25">
      <c r="A311" s="35"/>
      <c r="B311" s="36">
        <v>426</v>
      </c>
      <c r="C311" s="37" t="s">
        <v>104</v>
      </c>
      <c r="D311" s="38"/>
      <c r="E311" s="39"/>
      <c r="F311" s="41">
        <f>SUM(D311:E311)</f>
        <v>0</v>
      </c>
      <c r="G311" s="82"/>
      <c r="H311" s="82"/>
      <c r="I311" s="83"/>
      <c r="J311" s="40">
        <f>SUM(F311,I311)</f>
        <v>0</v>
      </c>
    </row>
    <row r="312" spans="1:10" x14ac:dyDescent="0.25">
      <c r="A312" s="35"/>
      <c r="B312" s="36">
        <v>451</v>
      </c>
      <c r="C312" s="37" t="s">
        <v>101</v>
      </c>
      <c r="D312" s="38"/>
      <c r="E312" s="39"/>
      <c r="F312" s="41">
        <f>SUM(D312:E312)</f>
        <v>0</v>
      </c>
      <c r="G312" s="82"/>
      <c r="H312" s="82"/>
      <c r="I312" s="83"/>
      <c r="J312" s="40">
        <f>SUM(F312,I312)</f>
        <v>0</v>
      </c>
    </row>
    <row r="313" spans="1:10" ht="24.75" x14ac:dyDescent="0.25">
      <c r="A313" s="72" t="s">
        <v>130</v>
      </c>
      <c r="B313" s="73"/>
      <c r="C313" s="74" t="s">
        <v>131</v>
      </c>
      <c r="D313" s="75">
        <f>SUM(D314)</f>
        <v>0</v>
      </c>
      <c r="E313" s="75">
        <f t="shared" ref="E313:J313" si="83">SUM(E314)</f>
        <v>0</v>
      </c>
      <c r="F313" s="76">
        <f t="shared" si="83"/>
        <v>0</v>
      </c>
      <c r="G313" s="76">
        <f t="shared" si="83"/>
        <v>0</v>
      </c>
      <c r="H313" s="76">
        <f t="shared" si="83"/>
        <v>0</v>
      </c>
      <c r="I313" s="77">
        <f t="shared" si="83"/>
        <v>0</v>
      </c>
      <c r="J313" s="78">
        <f t="shared" si="83"/>
        <v>0</v>
      </c>
    </row>
    <row r="314" spans="1:10" ht="24.75" x14ac:dyDescent="0.25">
      <c r="A314" s="30" t="s">
        <v>19</v>
      </c>
      <c r="B314" s="31"/>
      <c r="C314" s="32" t="s">
        <v>34</v>
      </c>
      <c r="D314" s="33">
        <f t="shared" ref="D314:J314" si="84">SUM(D315:D324)</f>
        <v>0</v>
      </c>
      <c r="E314" s="33">
        <f t="shared" si="84"/>
        <v>0</v>
      </c>
      <c r="F314" s="79">
        <f t="shared" si="84"/>
        <v>0</v>
      </c>
      <c r="G314" s="79">
        <f t="shared" si="84"/>
        <v>0</v>
      </c>
      <c r="H314" s="79">
        <f t="shared" si="84"/>
        <v>0</v>
      </c>
      <c r="I314" s="80">
        <f t="shared" si="84"/>
        <v>0</v>
      </c>
      <c r="J314" s="34">
        <f t="shared" si="84"/>
        <v>0</v>
      </c>
    </row>
    <row r="315" spans="1:10" x14ac:dyDescent="0.25">
      <c r="A315" s="35"/>
      <c r="B315" s="36">
        <v>311</v>
      </c>
      <c r="C315" s="37" t="s">
        <v>54</v>
      </c>
      <c r="D315" s="38"/>
      <c r="E315" s="39"/>
      <c r="F315" s="41">
        <f>SUM(D315:E315)</f>
        <v>0</v>
      </c>
      <c r="G315" s="82"/>
      <c r="H315" s="82"/>
      <c r="I315" s="83"/>
      <c r="J315" s="40">
        <f t="shared" ref="J315:J324" si="85">SUM(F315,I315)</f>
        <v>0</v>
      </c>
    </row>
    <row r="316" spans="1:10" x14ac:dyDescent="0.25">
      <c r="A316" s="35"/>
      <c r="B316" s="36">
        <v>312</v>
      </c>
      <c r="C316" s="37" t="s">
        <v>56</v>
      </c>
      <c r="D316" s="38"/>
      <c r="E316" s="39"/>
      <c r="F316" s="41">
        <f t="shared" ref="F316:F321" si="86">SUM(D316:E316)</f>
        <v>0</v>
      </c>
      <c r="G316" s="82"/>
      <c r="H316" s="82"/>
      <c r="I316" s="83"/>
      <c r="J316" s="40">
        <f t="shared" si="85"/>
        <v>0</v>
      </c>
    </row>
    <row r="317" spans="1:10" x14ac:dyDescent="0.25">
      <c r="A317" s="35"/>
      <c r="B317" s="36">
        <v>313</v>
      </c>
      <c r="C317" s="37" t="s">
        <v>58</v>
      </c>
      <c r="D317" s="38"/>
      <c r="E317" s="39"/>
      <c r="F317" s="41">
        <f t="shared" si="86"/>
        <v>0</v>
      </c>
      <c r="G317" s="82"/>
      <c r="H317" s="82"/>
      <c r="I317" s="83"/>
      <c r="J317" s="40">
        <f t="shared" si="85"/>
        <v>0</v>
      </c>
    </row>
    <row r="318" spans="1:10" x14ac:dyDescent="0.25">
      <c r="A318" s="35"/>
      <c r="B318" s="36">
        <v>321</v>
      </c>
      <c r="C318" s="37" t="s">
        <v>60</v>
      </c>
      <c r="D318" s="38"/>
      <c r="E318" s="39"/>
      <c r="F318" s="41">
        <f t="shared" si="86"/>
        <v>0</v>
      </c>
      <c r="G318" s="82"/>
      <c r="H318" s="82"/>
      <c r="I318" s="83"/>
      <c r="J318" s="40">
        <f t="shared" si="85"/>
        <v>0</v>
      </c>
    </row>
    <row r="319" spans="1:10" x14ac:dyDescent="0.25">
      <c r="A319" s="35"/>
      <c r="B319" s="36">
        <v>322</v>
      </c>
      <c r="C319" s="37" t="s">
        <v>62</v>
      </c>
      <c r="D319" s="38"/>
      <c r="E319" s="39"/>
      <c r="F319" s="41">
        <f t="shared" si="86"/>
        <v>0</v>
      </c>
      <c r="G319" s="82"/>
      <c r="H319" s="82"/>
      <c r="I319" s="83"/>
      <c r="J319" s="40">
        <f t="shared" si="85"/>
        <v>0</v>
      </c>
    </row>
    <row r="320" spans="1:10" x14ac:dyDescent="0.25">
      <c r="A320" s="35"/>
      <c r="B320" s="36">
        <v>323</v>
      </c>
      <c r="C320" s="37" t="s">
        <v>64</v>
      </c>
      <c r="D320" s="38"/>
      <c r="E320" s="39"/>
      <c r="F320" s="41">
        <f t="shared" si="86"/>
        <v>0</v>
      </c>
      <c r="G320" s="82"/>
      <c r="H320" s="82"/>
      <c r="I320" s="83"/>
      <c r="J320" s="40">
        <f t="shared" si="85"/>
        <v>0</v>
      </c>
    </row>
    <row r="321" spans="1:10" x14ac:dyDescent="0.25">
      <c r="A321" s="35"/>
      <c r="B321" s="36">
        <v>329</v>
      </c>
      <c r="C321" s="37" t="s">
        <v>67</v>
      </c>
      <c r="D321" s="38"/>
      <c r="E321" s="39"/>
      <c r="F321" s="41">
        <f t="shared" si="86"/>
        <v>0</v>
      </c>
      <c r="G321" s="82"/>
      <c r="H321" s="82"/>
      <c r="I321" s="83"/>
      <c r="J321" s="40">
        <f t="shared" si="85"/>
        <v>0</v>
      </c>
    </row>
    <row r="322" spans="1:10" x14ac:dyDescent="0.25">
      <c r="A322" s="35"/>
      <c r="B322" s="36">
        <v>422</v>
      </c>
      <c r="C322" s="37" t="s">
        <v>99</v>
      </c>
      <c r="D322" s="38"/>
      <c r="E322" s="39"/>
      <c r="F322" s="41">
        <f>SUM(D322:E322)</f>
        <v>0</v>
      </c>
      <c r="G322" s="82"/>
      <c r="H322" s="82"/>
      <c r="I322" s="83"/>
      <c r="J322" s="40">
        <f t="shared" si="85"/>
        <v>0</v>
      </c>
    </row>
    <row r="323" spans="1:10" x14ac:dyDescent="0.25">
      <c r="A323" s="35"/>
      <c r="B323" s="36">
        <v>426</v>
      </c>
      <c r="C323" s="37" t="s">
        <v>104</v>
      </c>
      <c r="D323" s="38"/>
      <c r="E323" s="39"/>
      <c r="F323" s="41">
        <f>SUM(D323:E323)</f>
        <v>0</v>
      </c>
      <c r="G323" s="82"/>
      <c r="H323" s="82"/>
      <c r="I323" s="83"/>
      <c r="J323" s="40">
        <f t="shared" si="85"/>
        <v>0</v>
      </c>
    </row>
    <row r="324" spans="1:10" x14ac:dyDescent="0.25">
      <c r="A324" s="35"/>
      <c r="B324" s="36">
        <v>451</v>
      </c>
      <c r="C324" s="37" t="s">
        <v>101</v>
      </c>
      <c r="D324" s="38"/>
      <c r="E324" s="39"/>
      <c r="F324" s="41">
        <f>SUM(D324:E324)</f>
        <v>0</v>
      </c>
      <c r="G324" s="82"/>
      <c r="H324" s="82"/>
      <c r="I324" s="83"/>
      <c r="J324" s="40">
        <f t="shared" si="85"/>
        <v>0</v>
      </c>
    </row>
    <row r="325" spans="1:10" ht="24.75" x14ac:dyDescent="0.25">
      <c r="A325" s="72" t="s">
        <v>132</v>
      </c>
      <c r="B325" s="73"/>
      <c r="C325" s="74" t="s">
        <v>133</v>
      </c>
      <c r="D325" s="75">
        <f t="shared" ref="D325:J325" si="87">SUM(D326)</f>
        <v>0</v>
      </c>
      <c r="E325" s="75">
        <f t="shared" si="87"/>
        <v>0</v>
      </c>
      <c r="F325" s="76">
        <f t="shared" si="87"/>
        <v>0</v>
      </c>
      <c r="G325" s="76">
        <f t="shared" si="87"/>
        <v>0</v>
      </c>
      <c r="H325" s="76">
        <f t="shared" si="87"/>
        <v>0</v>
      </c>
      <c r="I325" s="77">
        <f t="shared" si="87"/>
        <v>0</v>
      </c>
      <c r="J325" s="78">
        <f t="shared" si="87"/>
        <v>0</v>
      </c>
    </row>
    <row r="326" spans="1:10" ht="24.75" x14ac:dyDescent="0.25">
      <c r="A326" s="30" t="s">
        <v>19</v>
      </c>
      <c r="B326" s="31"/>
      <c r="C326" s="32" t="s">
        <v>34</v>
      </c>
      <c r="D326" s="33">
        <f t="shared" ref="D326:J326" si="88">SUM(D327:D336)</f>
        <v>0</v>
      </c>
      <c r="E326" s="33">
        <f t="shared" si="88"/>
        <v>0</v>
      </c>
      <c r="F326" s="79">
        <f t="shared" si="88"/>
        <v>0</v>
      </c>
      <c r="G326" s="79">
        <f t="shared" si="88"/>
        <v>0</v>
      </c>
      <c r="H326" s="79">
        <f t="shared" si="88"/>
        <v>0</v>
      </c>
      <c r="I326" s="80">
        <f t="shared" si="88"/>
        <v>0</v>
      </c>
      <c r="J326" s="34">
        <f t="shared" si="88"/>
        <v>0</v>
      </c>
    </row>
    <row r="327" spans="1:10" x14ac:dyDescent="0.25">
      <c r="A327" s="35"/>
      <c r="B327" s="36">
        <v>311</v>
      </c>
      <c r="C327" s="37" t="s">
        <v>54</v>
      </c>
      <c r="D327" s="38"/>
      <c r="E327" s="39"/>
      <c r="F327" s="41">
        <f>SUM(D327:E327)</f>
        <v>0</v>
      </c>
      <c r="G327" s="82"/>
      <c r="H327" s="82"/>
      <c r="I327" s="83"/>
      <c r="J327" s="40">
        <f t="shared" ref="J327:J336" si="89">SUM(F327,I327)</f>
        <v>0</v>
      </c>
    </row>
    <row r="328" spans="1:10" x14ac:dyDescent="0.25">
      <c r="A328" s="35"/>
      <c r="B328" s="36">
        <v>312</v>
      </c>
      <c r="C328" s="37" t="s">
        <v>56</v>
      </c>
      <c r="D328" s="38"/>
      <c r="E328" s="39"/>
      <c r="F328" s="41">
        <f t="shared" ref="F328:F333" si="90">SUM(D328:E328)</f>
        <v>0</v>
      </c>
      <c r="G328" s="82"/>
      <c r="H328" s="82"/>
      <c r="I328" s="83"/>
      <c r="J328" s="40">
        <f t="shared" si="89"/>
        <v>0</v>
      </c>
    </row>
    <row r="329" spans="1:10" x14ac:dyDescent="0.25">
      <c r="A329" s="35"/>
      <c r="B329" s="36">
        <v>313</v>
      </c>
      <c r="C329" s="37" t="s">
        <v>58</v>
      </c>
      <c r="D329" s="38"/>
      <c r="E329" s="39"/>
      <c r="F329" s="41">
        <f t="shared" si="90"/>
        <v>0</v>
      </c>
      <c r="G329" s="82"/>
      <c r="H329" s="82"/>
      <c r="I329" s="83"/>
      <c r="J329" s="40">
        <f t="shared" si="89"/>
        <v>0</v>
      </c>
    </row>
    <row r="330" spans="1:10" x14ac:dyDescent="0.25">
      <c r="A330" s="35"/>
      <c r="B330" s="36">
        <v>321</v>
      </c>
      <c r="C330" s="37" t="s">
        <v>60</v>
      </c>
      <c r="D330" s="38"/>
      <c r="E330" s="39"/>
      <c r="F330" s="41">
        <f t="shared" si="90"/>
        <v>0</v>
      </c>
      <c r="G330" s="82"/>
      <c r="H330" s="82"/>
      <c r="I330" s="83"/>
      <c r="J330" s="40">
        <f t="shared" si="89"/>
        <v>0</v>
      </c>
    </row>
    <row r="331" spans="1:10" x14ac:dyDescent="0.25">
      <c r="A331" s="35"/>
      <c r="B331" s="36">
        <v>322</v>
      </c>
      <c r="C331" s="37" t="s">
        <v>62</v>
      </c>
      <c r="D331" s="38"/>
      <c r="E331" s="39"/>
      <c r="F331" s="41">
        <f t="shared" si="90"/>
        <v>0</v>
      </c>
      <c r="G331" s="82"/>
      <c r="H331" s="82"/>
      <c r="I331" s="83"/>
      <c r="J331" s="40">
        <f t="shared" si="89"/>
        <v>0</v>
      </c>
    </row>
    <row r="332" spans="1:10" x14ac:dyDescent="0.25">
      <c r="A332" s="35"/>
      <c r="B332" s="36">
        <v>323</v>
      </c>
      <c r="C332" s="37" t="s">
        <v>64</v>
      </c>
      <c r="D332" s="38"/>
      <c r="E332" s="39"/>
      <c r="F332" s="41">
        <f t="shared" si="90"/>
        <v>0</v>
      </c>
      <c r="G332" s="82"/>
      <c r="H332" s="82"/>
      <c r="I332" s="83"/>
      <c r="J332" s="40">
        <f t="shared" si="89"/>
        <v>0</v>
      </c>
    </row>
    <row r="333" spans="1:10" x14ac:dyDescent="0.25">
      <c r="A333" s="35"/>
      <c r="B333" s="36">
        <v>329</v>
      </c>
      <c r="C333" s="37" t="s">
        <v>67</v>
      </c>
      <c r="D333" s="38"/>
      <c r="E333" s="39"/>
      <c r="F333" s="41">
        <f t="shared" si="90"/>
        <v>0</v>
      </c>
      <c r="G333" s="82"/>
      <c r="H333" s="82"/>
      <c r="I333" s="83"/>
      <c r="J333" s="40">
        <f t="shared" si="89"/>
        <v>0</v>
      </c>
    </row>
    <row r="334" spans="1:10" x14ac:dyDescent="0.25">
      <c r="A334" s="35"/>
      <c r="B334" s="36">
        <v>422</v>
      </c>
      <c r="C334" s="37" t="s">
        <v>99</v>
      </c>
      <c r="D334" s="38"/>
      <c r="E334" s="39"/>
      <c r="F334" s="41">
        <f>SUM(D334:E334)</f>
        <v>0</v>
      </c>
      <c r="G334" s="82"/>
      <c r="H334" s="82"/>
      <c r="I334" s="83"/>
      <c r="J334" s="40">
        <f t="shared" si="89"/>
        <v>0</v>
      </c>
    </row>
    <row r="335" spans="1:10" x14ac:dyDescent="0.25">
      <c r="A335" s="35"/>
      <c r="B335" s="36">
        <v>426</v>
      </c>
      <c r="C335" s="37" t="s">
        <v>104</v>
      </c>
      <c r="D335" s="38"/>
      <c r="E335" s="39"/>
      <c r="F335" s="41">
        <f>SUM(D335:E335)</f>
        <v>0</v>
      </c>
      <c r="G335" s="82"/>
      <c r="H335" s="82"/>
      <c r="I335" s="83"/>
      <c r="J335" s="40">
        <f t="shared" si="89"/>
        <v>0</v>
      </c>
    </row>
    <row r="336" spans="1:10" x14ac:dyDescent="0.25">
      <c r="A336" s="35"/>
      <c r="B336" s="36">
        <v>451</v>
      </c>
      <c r="C336" s="37" t="s">
        <v>101</v>
      </c>
      <c r="D336" s="38"/>
      <c r="E336" s="39"/>
      <c r="F336" s="41">
        <f>SUM(D336:E336)</f>
        <v>0</v>
      </c>
      <c r="G336" s="82"/>
      <c r="H336" s="82"/>
      <c r="I336" s="83"/>
      <c r="J336" s="40">
        <f t="shared" si="89"/>
        <v>0</v>
      </c>
    </row>
    <row r="337" spans="1:10" x14ac:dyDescent="0.25">
      <c r="A337" s="72" t="s">
        <v>134</v>
      </c>
      <c r="B337" s="73"/>
      <c r="C337" s="74" t="s">
        <v>135</v>
      </c>
      <c r="D337" s="75">
        <f>SUM(D338)</f>
        <v>0</v>
      </c>
      <c r="E337" s="75">
        <f>SUM(E338)</f>
        <v>0</v>
      </c>
      <c r="F337" s="76">
        <f t="shared" ref="F337:J338" si="91">SUM(F338)</f>
        <v>0</v>
      </c>
      <c r="G337" s="76">
        <f t="shared" si="91"/>
        <v>0</v>
      </c>
      <c r="H337" s="76">
        <f t="shared" si="91"/>
        <v>0</v>
      </c>
      <c r="I337" s="77">
        <f t="shared" si="91"/>
        <v>0</v>
      </c>
      <c r="J337" s="78">
        <f t="shared" si="91"/>
        <v>0</v>
      </c>
    </row>
    <row r="338" spans="1:10" x14ac:dyDescent="0.25">
      <c r="A338" s="84" t="s">
        <v>19</v>
      </c>
      <c r="B338" s="85"/>
      <c r="C338" s="86" t="s">
        <v>98</v>
      </c>
      <c r="D338" s="87">
        <f>SUM(D339)</f>
        <v>0</v>
      </c>
      <c r="E338" s="87">
        <f>SUM(E339)</f>
        <v>0</v>
      </c>
      <c r="F338" s="88">
        <f t="shared" si="91"/>
        <v>0</v>
      </c>
      <c r="G338" s="88">
        <f t="shared" si="91"/>
        <v>0</v>
      </c>
      <c r="H338" s="88">
        <f t="shared" si="91"/>
        <v>0</v>
      </c>
      <c r="I338" s="89">
        <f t="shared" si="91"/>
        <v>0</v>
      </c>
      <c r="J338" s="90">
        <f t="shared" si="91"/>
        <v>0</v>
      </c>
    </row>
    <row r="339" spans="1:10" x14ac:dyDescent="0.25">
      <c r="A339" s="35"/>
      <c r="B339" s="36">
        <v>323</v>
      </c>
      <c r="C339" s="37" t="s">
        <v>64</v>
      </c>
      <c r="D339" s="38"/>
      <c r="E339" s="43"/>
      <c r="F339" s="41">
        <f>SUM(D339:E339)</f>
        <v>0</v>
      </c>
      <c r="G339" s="82"/>
      <c r="H339" s="82"/>
      <c r="I339" s="105"/>
      <c r="J339" s="40">
        <f>SUM(F339,I339)</f>
        <v>0</v>
      </c>
    </row>
    <row r="340" spans="1:10" x14ac:dyDescent="0.25">
      <c r="A340" s="72" t="s">
        <v>136</v>
      </c>
      <c r="B340" s="73"/>
      <c r="C340" s="74" t="s">
        <v>137</v>
      </c>
      <c r="D340" s="75">
        <f t="shared" ref="D340:J340" si="92">SUM(D341)</f>
        <v>0</v>
      </c>
      <c r="E340" s="75">
        <f t="shared" si="92"/>
        <v>0</v>
      </c>
      <c r="F340" s="76">
        <f t="shared" si="92"/>
        <v>0</v>
      </c>
      <c r="G340" s="76">
        <f t="shared" si="92"/>
        <v>0</v>
      </c>
      <c r="H340" s="76">
        <f t="shared" si="92"/>
        <v>0</v>
      </c>
      <c r="I340" s="77">
        <f t="shared" si="92"/>
        <v>0</v>
      </c>
      <c r="J340" s="78">
        <f t="shared" si="92"/>
        <v>0</v>
      </c>
    </row>
    <row r="341" spans="1:10" x14ac:dyDescent="0.25">
      <c r="A341" s="84" t="s">
        <v>19</v>
      </c>
      <c r="B341" s="85"/>
      <c r="C341" s="86" t="s">
        <v>98</v>
      </c>
      <c r="D341" s="87">
        <f t="shared" ref="D341:J341" si="93">SUM(D342:D348)</f>
        <v>0</v>
      </c>
      <c r="E341" s="87">
        <f t="shared" si="93"/>
        <v>0</v>
      </c>
      <c r="F341" s="88">
        <f t="shared" si="93"/>
        <v>0</v>
      </c>
      <c r="G341" s="88">
        <f t="shared" si="93"/>
        <v>0</v>
      </c>
      <c r="H341" s="88">
        <f t="shared" si="93"/>
        <v>0</v>
      </c>
      <c r="I341" s="89">
        <f t="shared" si="93"/>
        <v>0</v>
      </c>
      <c r="J341" s="90">
        <f t="shared" si="93"/>
        <v>0</v>
      </c>
    </row>
    <row r="342" spans="1:10" x14ac:dyDescent="0.25">
      <c r="A342" s="35" t="s">
        <v>120</v>
      </c>
      <c r="B342" s="36">
        <v>321</v>
      </c>
      <c r="C342" s="37" t="s">
        <v>60</v>
      </c>
      <c r="D342" s="38"/>
      <c r="E342" s="39"/>
      <c r="F342" s="41">
        <f t="shared" ref="F342:F348" si="94">SUM(D342:E342)</f>
        <v>0</v>
      </c>
      <c r="G342" s="82"/>
      <c r="H342" s="82"/>
      <c r="I342" s="83"/>
      <c r="J342" s="40">
        <f t="shared" ref="J342:J348" si="95">SUM(F342,I342)</f>
        <v>0</v>
      </c>
    </row>
    <row r="343" spans="1:10" x14ac:dyDescent="0.25">
      <c r="A343" s="35" t="s">
        <v>121</v>
      </c>
      <c r="B343" s="36">
        <v>322</v>
      </c>
      <c r="C343" s="37" t="s">
        <v>62</v>
      </c>
      <c r="D343" s="38"/>
      <c r="E343" s="39"/>
      <c r="F343" s="41">
        <f t="shared" si="94"/>
        <v>0</v>
      </c>
      <c r="G343" s="82"/>
      <c r="H343" s="82"/>
      <c r="I343" s="83"/>
      <c r="J343" s="40">
        <f t="shared" si="95"/>
        <v>0</v>
      </c>
    </row>
    <row r="344" spans="1:10" x14ac:dyDescent="0.25">
      <c r="A344" s="35" t="s">
        <v>138</v>
      </c>
      <c r="B344" s="36">
        <v>323</v>
      </c>
      <c r="C344" s="37" t="s">
        <v>64</v>
      </c>
      <c r="D344" s="38"/>
      <c r="E344" s="39"/>
      <c r="F344" s="41">
        <f t="shared" si="94"/>
        <v>0</v>
      </c>
      <c r="G344" s="82"/>
      <c r="H344" s="82"/>
      <c r="I344" s="83"/>
      <c r="J344" s="40">
        <f t="shared" si="95"/>
        <v>0</v>
      </c>
    </row>
    <row r="345" spans="1:10" ht="24.75" x14ac:dyDescent="0.25">
      <c r="A345" s="35" t="s">
        <v>139</v>
      </c>
      <c r="B345" s="36">
        <v>324</v>
      </c>
      <c r="C345" s="37" t="s">
        <v>65</v>
      </c>
      <c r="D345" s="38"/>
      <c r="E345" s="39"/>
      <c r="F345" s="41">
        <f t="shared" si="94"/>
        <v>0</v>
      </c>
      <c r="G345" s="82"/>
      <c r="H345" s="82"/>
      <c r="I345" s="83"/>
      <c r="J345" s="40">
        <f t="shared" si="95"/>
        <v>0</v>
      </c>
    </row>
    <row r="346" spans="1:10" x14ac:dyDescent="0.25">
      <c r="A346" s="35" t="s">
        <v>140</v>
      </c>
      <c r="B346" s="36">
        <v>329</v>
      </c>
      <c r="C346" s="37" t="s">
        <v>67</v>
      </c>
      <c r="D346" s="38"/>
      <c r="E346" s="39"/>
      <c r="F346" s="41">
        <f t="shared" si="94"/>
        <v>0</v>
      </c>
      <c r="G346" s="82"/>
      <c r="H346" s="82"/>
      <c r="I346" s="83"/>
      <c r="J346" s="40">
        <f t="shared" si="95"/>
        <v>0</v>
      </c>
    </row>
    <row r="347" spans="1:10" x14ac:dyDescent="0.25">
      <c r="A347" s="35"/>
      <c r="B347" s="36">
        <v>343</v>
      </c>
      <c r="C347" s="37" t="s">
        <v>69</v>
      </c>
      <c r="D347" s="38"/>
      <c r="E347" s="39"/>
      <c r="F347" s="41">
        <f t="shared" si="94"/>
        <v>0</v>
      </c>
      <c r="G347" s="82"/>
      <c r="H347" s="82"/>
      <c r="I347" s="83"/>
      <c r="J347" s="40">
        <f t="shared" si="95"/>
        <v>0</v>
      </c>
    </row>
    <row r="348" spans="1:10" x14ac:dyDescent="0.25">
      <c r="A348" s="35" t="s">
        <v>141</v>
      </c>
      <c r="B348" s="36">
        <v>422</v>
      </c>
      <c r="C348" s="37" t="s">
        <v>99</v>
      </c>
      <c r="D348" s="38"/>
      <c r="E348" s="43"/>
      <c r="F348" s="41">
        <f t="shared" si="94"/>
        <v>0</v>
      </c>
      <c r="G348" s="82"/>
      <c r="H348" s="82"/>
      <c r="I348" s="105"/>
      <c r="J348" s="40">
        <f t="shared" si="95"/>
        <v>0</v>
      </c>
    </row>
    <row r="349" spans="1:10" x14ac:dyDescent="0.25">
      <c r="A349" s="72" t="s">
        <v>142</v>
      </c>
      <c r="B349" s="73"/>
      <c r="C349" s="74" t="s">
        <v>143</v>
      </c>
      <c r="D349" s="75">
        <f t="shared" ref="D349:J349" si="96">SUM(D350,D356)</f>
        <v>37746.120000000003</v>
      </c>
      <c r="E349" s="75">
        <f t="shared" si="96"/>
        <v>-719.99</v>
      </c>
      <c r="F349" s="76">
        <f t="shared" si="96"/>
        <v>37026.130000000005</v>
      </c>
      <c r="G349" s="76">
        <f t="shared" si="96"/>
        <v>27725.85</v>
      </c>
      <c r="H349" s="76">
        <f t="shared" si="96"/>
        <v>0</v>
      </c>
      <c r="I349" s="77">
        <f t="shared" si="96"/>
        <v>0</v>
      </c>
      <c r="J349" s="78">
        <f t="shared" si="96"/>
        <v>37026.130000000005</v>
      </c>
    </row>
    <row r="350" spans="1:10" x14ac:dyDescent="0.25">
      <c r="A350" s="84" t="s">
        <v>19</v>
      </c>
      <c r="B350" s="85"/>
      <c r="C350" s="86" t="s">
        <v>98</v>
      </c>
      <c r="D350" s="87">
        <f t="shared" ref="D350:J350" si="97">SUM(D351:D355)</f>
        <v>26486.45</v>
      </c>
      <c r="E350" s="87">
        <f t="shared" si="97"/>
        <v>-505.22</v>
      </c>
      <c r="F350" s="88">
        <f t="shared" si="97"/>
        <v>25981.23</v>
      </c>
      <c r="G350" s="88">
        <f t="shared" si="97"/>
        <v>19455.219999999998</v>
      </c>
      <c r="H350" s="88">
        <f t="shared" si="97"/>
        <v>0</v>
      </c>
      <c r="I350" s="89">
        <f t="shared" si="97"/>
        <v>0</v>
      </c>
      <c r="J350" s="90">
        <f t="shared" si="97"/>
        <v>25981.23</v>
      </c>
    </row>
    <row r="351" spans="1:10" x14ac:dyDescent="0.25">
      <c r="A351" s="35" t="s">
        <v>144</v>
      </c>
      <c r="B351" s="36">
        <v>311</v>
      </c>
      <c r="C351" s="37" t="s">
        <v>54</v>
      </c>
      <c r="D351" s="38">
        <v>20386.099999999999</v>
      </c>
      <c r="E351" s="39"/>
      <c r="F351" s="41">
        <f>SUM(D351:E351)</f>
        <v>20386.099999999999</v>
      </c>
      <c r="G351" s="82">
        <v>16073.35</v>
      </c>
      <c r="H351" s="82"/>
      <c r="I351" s="83"/>
      <c r="J351" s="40">
        <f>SUM(F351,I351)</f>
        <v>20386.099999999999</v>
      </c>
    </row>
    <row r="352" spans="1:10" x14ac:dyDescent="0.25">
      <c r="A352" s="35" t="s">
        <v>145</v>
      </c>
      <c r="B352" s="36">
        <v>312</v>
      </c>
      <c r="C352" s="37" t="s">
        <v>56</v>
      </c>
      <c r="D352" s="38">
        <v>701.7</v>
      </c>
      <c r="E352" s="39">
        <v>-456.1</v>
      </c>
      <c r="F352" s="41">
        <f>SUM(D352:E352)</f>
        <v>245.60000000000002</v>
      </c>
      <c r="G352" s="82">
        <v>0</v>
      </c>
      <c r="H352" s="82"/>
      <c r="I352" s="83"/>
      <c r="J352" s="40">
        <f>SUM(F352,I352)</f>
        <v>245.60000000000002</v>
      </c>
    </row>
    <row r="353" spans="1:10" x14ac:dyDescent="0.25">
      <c r="A353" s="35" t="s">
        <v>146</v>
      </c>
      <c r="B353" s="36">
        <v>313</v>
      </c>
      <c r="C353" s="37" t="s">
        <v>58</v>
      </c>
      <c r="D353" s="38">
        <v>3363.72</v>
      </c>
      <c r="E353" s="39"/>
      <c r="F353" s="41">
        <f>SUM(D353:E353)</f>
        <v>3363.72</v>
      </c>
      <c r="G353" s="82">
        <v>2652.11</v>
      </c>
      <c r="H353" s="82"/>
      <c r="I353" s="83"/>
      <c r="J353" s="40">
        <f>SUM(F353,I353)</f>
        <v>3363.72</v>
      </c>
    </row>
    <row r="354" spans="1:10" x14ac:dyDescent="0.25">
      <c r="A354" s="35" t="s">
        <v>147</v>
      </c>
      <c r="B354" s="36">
        <v>321</v>
      </c>
      <c r="C354" s="37" t="s">
        <v>60</v>
      </c>
      <c r="D354" s="38">
        <v>2034.93</v>
      </c>
      <c r="E354" s="39">
        <v>-49.12</v>
      </c>
      <c r="F354" s="41">
        <f>SUM(D354:E354)</f>
        <v>1985.8100000000002</v>
      </c>
      <c r="G354" s="82">
        <v>729.76</v>
      </c>
      <c r="H354" s="82"/>
      <c r="I354" s="83"/>
      <c r="J354" s="40">
        <f>SUM(F354,I354)</f>
        <v>1985.8100000000002</v>
      </c>
    </row>
    <row r="355" spans="1:10" x14ac:dyDescent="0.25">
      <c r="A355" s="35"/>
      <c r="B355" s="36">
        <v>323</v>
      </c>
      <c r="C355" s="37" t="s">
        <v>64</v>
      </c>
      <c r="D355" s="38"/>
      <c r="E355" s="39"/>
      <c r="F355" s="41">
        <f>SUM(D355:E355)</f>
        <v>0</v>
      </c>
      <c r="G355" s="82"/>
      <c r="H355" s="82"/>
      <c r="I355" s="83"/>
      <c r="J355" s="40">
        <f>SUM(F355,I355)</f>
        <v>0</v>
      </c>
    </row>
    <row r="356" spans="1:10" x14ac:dyDescent="0.25">
      <c r="A356" s="84" t="s">
        <v>19</v>
      </c>
      <c r="B356" s="85"/>
      <c r="C356" s="86" t="s">
        <v>128</v>
      </c>
      <c r="D356" s="87">
        <f t="shared" ref="D356:J356" si="98">SUM(D357:D361)</f>
        <v>11259.67</v>
      </c>
      <c r="E356" s="87">
        <f t="shared" si="98"/>
        <v>-214.76999999999998</v>
      </c>
      <c r="F356" s="88">
        <f t="shared" si="98"/>
        <v>11044.900000000001</v>
      </c>
      <c r="G356" s="88">
        <f t="shared" si="98"/>
        <v>8270.6299999999992</v>
      </c>
      <c r="H356" s="88">
        <f t="shared" si="98"/>
        <v>0</v>
      </c>
      <c r="I356" s="89">
        <f t="shared" si="98"/>
        <v>0</v>
      </c>
      <c r="J356" s="90">
        <f t="shared" si="98"/>
        <v>11044.900000000001</v>
      </c>
    </row>
    <row r="357" spans="1:10" x14ac:dyDescent="0.25">
      <c r="A357" s="35" t="s">
        <v>148</v>
      </c>
      <c r="B357" s="36">
        <v>311</v>
      </c>
      <c r="C357" s="37" t="s">
        <v>54</v>
      </c>
      <c r="D357" s="38">
        <v>8666.35</v>
      </c>
      <c r="E357" s="39"/>
      <c r="F357" s="41">
        <f>SUM(D357:E357)</f>
        <v>8666.35</v>
      </c>
      <c r="G357" s="82">
        <v>6832.95</v>
      </c>
      <c r="H357" s="82"/>
      <c r="I357" s="83"/>
      <c r="J357" s="40">
        <f>SUM(F357,I357)</f>
        <v>8666.35</v>
      </c>
    </row>
    <row r="358" spans="1:10" x14ac:dyDescent="0.25">
      <c r="A358" s="35" t="s">
        <v>149</v>
      </c>
      <c r="B358" s="36">
        <v>312</v>
      </c>
      <c r="C358" s="37" t="s">
        <v>56</v>
      </c>
      <c r="D358" s="38">
        <v>298.3</v>
      </c>
      <c r="E358" s="39">
        <v>-193.89</v>
      </c>
      <c r="F358" s="41">
        <f>SUM(D358:E358)</f>
        <v>104.41000000000003</v>
      </c>
      <c r="G358" s="82">
        <v>0</v>
      </c>
      <c r="H358" s="82"/>
      <c r="I358" s="83"/>
      <c r="J358" s="40">
        <f>SUM(F358,I358)</f>
        <v>104.41000000000003</v>
      </c>
    </row>
    <row r="359" spans="1:10" x14ac:dyDescent="0.25">
      <c r="A359" s="35" t="s">
        <v>150</v>
      </c>
      <c r="B359" s="36">
        <v>313</v>
      </c>
      <c r="C359" s="37" t="s">
        <v>58</v>
      </c>
      <c r="D359" s="38">
        <v>1429.95</v>
      </c>
      <c r="E359" s="39"/>
      <c r="F359" s="41">
        <f>SUM(D359:E359)</f>
        <v>1429.95</v>
      </c>
      <c r="G359" s="82">
        <v>1127.44</v>
      </c>
      <c r="H359" s="82"/>
      <c r="I359" s="83"/>
      <c r="J359" s="40">
        <f>SUM(F359,I359)</f>
        <v>1429.95</v>
      </c>
    </row>
    <row r="360" spans="1:10" x14ac:dyDescent="0.25">
      <c r="A360" s="35" t="s">
        <v>151</v>
      </c>
      <c r="B360" s="36">
        <v>321</v>
      </c>
      <c r="C360" s="37" t="s">
        <v>60</v>
      </c>
      <c r="D360" s="38">
        <v>865.07</v>
      </c>
      <c r="E360" s="39">
        <v>-20.88</v>
      </c>
      <c r="F360" s="41">
        <f>SUM(D360:E360)</f>
        <v>844.19</v>
      </c>
      <c r="G360" s="82">
        <v>310.24</v>
      </c>
      <c r="H360" s="82"/>
      <c r="I360" s="83"/>
      <c r="J360" s="40">
        <f>SUM(F360,I360)</f>
        <v>844.19</v>
      </c>
    </row>
    <row r="361" spans="1:10" x14ac:dyDescent="0.25">
      <c r="A361" s="35"/>
      <c r="B361" s="36">
        <v>323</v>
      </c>
      <c r="C361" s="37" t="s">
        <v>64</v>
      </c>
      <c r="D361" s="38"/>
      <c r="E361" s="39"/>
      <c r="F361" s="41">
        <f>SUM(D361:E361)</f>
        <v>0</v>
      </c>
      <c r="G361" s="82"/>
      <c r="H361" s="82"/>
      <c r="I361" s="83"/>
      <c r="J361" s="40">
        <f>SUM(F361,I361)</f>
        <v>0</v>
      </c>
    </row>
    <row r="362" spans="1:10" x14ac:dyDescent="0.25">
      <c r="A362" s="106" t="s">
        <v>152</v>
      </c>
      <c r="B362" s="107"/>
      <c r="C362" s="74" t="s">
        <v>153</v>
      </c>
      <c r="D362" s="75">
        <f t="shared" ref="D362:J362" si="99">SUM(D363,D369)</f>
        <v>0</v>
      </c>
      <c r="E362" s="75">
        <f t="shared" si="99"/>
        <v>16275.48</v>
      </c>
      <c r="F362" s="76">
        <f t="shared" si="99"/>
        <v>16275.48</v>
      </c>
      <c r="G362" s="76">
        <f t="shared" si="99"/>
        <v>0</v>
      </c>
      <c r="H362" s="76">
        <f t="shared" si="99"/>
        <v>0</v>
      </c>
      <c r="I362" s="77">
        <f t="shared" si="99"/>
        <v>0</v>
      </c>
      <c r="J362" s="78">
        <f t="shared" si="99"/>
        <v>16275.48</v>
      </c>
    </row>
    <row r="363" spans="1:10" x14ac:dyDescent="0.25">
      <c r="A363" s="84" t="s">
        <v>19</v>
      </c>
      <c r="B363" s="85"/>
      <c r="C363" s="86" t="s">
        <v>98</v>
      </c>
      <c r="D363" s="87">
        <f>SUM(D364:D368)</f>
        <v>0</v>
      </c>
      <c r="E363" s="87">
        <f>SUM(E364:E368)</f>
        <v>11420.5</v>
      </c>
      <c r="F363" s="88">
        <f>SUM(F364:F368)</f>
        <v>11420.5</v>
      </c>
      <c r="G363" s="88">
        <f>SUM(G364:G368)</f>
        <v>0</v>
      </c>
      <c r="H363" s="108"/>
      <c r="I363" s="89">
        <f>SUM(I364:I368)</f>
        <v>0</v>
      </c>
      <c r="J363" s="90">
        <f>SUM(J364:J368)</f>
        <v>11420.5</v>
      </c>
    </row>
    <row r="364" spans="1:10" x14ac:dyDescent="0.25">
      <c r="A364" s="35" t="s">
        <v>154</v>
      </c>
      <c r="B364" s="36">
        <v>311</v>
      </c>
      <c r="C364" s="37" t="s">
        <v>54</v>
      </c>
      <c r="D364" s="38"/>
      <c r="E364" s="81">
        <v>8736.9</v>
      </c>
      <c r="F364" s="41">
        <f>SUM(D364:E364)</f>
        <v>8736.9</v>
      </c>
      <c r="G364" s="82">
        <v>0</v>
      </c>
      <c r="H364" s="82"/>
      <c r="I364" s="83"/>
      <c r="J364" s="40">
        <f>SUM(F364,I364)</f>
        <v>8736.9</v>
      </c>
    </row>
    <row r="365" spans="1:10" x14ac:dyDescent="0.25">
      <c r="A365" s="35" t="s">
        <v>155</v>
      </c>
      <c r="B365" s="36">
        <v>312</v>
      </c>
      <c r="C365" s="37" t="s">
        <v>56</v>
      </c>
      <c r="D365" s="38"/>
      <c r="E365" s="81">
        <v>210.51</v>
      </c>
      <c r="F365" s="41">
        <f>SUM(D365:E365)</f>
        <v>210.51</v>
      </c>
      <c r="G365" s="82">
        <v>0</v>
      </c>
      <c r="H365" s="82"/>
      <c r="I365" s="83"/>
      <c r="J365" s="40">
        <f>SUM(F365,I365)</f>
        <v>210.51</v>
      </c>
    </row>
    <row r="366" spans="1:10" x14ac:dyDescent="0.25">
      <c r="A366" s="35" t="s">
        <v>156</v>
      </c>
      <c r="B366" s="36">
        <v>313</v>
      </c>
      <c r="C366" s="37" t="s">
        <v>58</v>
      </c>
      <c r="D366" s="38"/>
      <c r="E366" s="81">
        <v>1441.59</v>
      </c>
      <c r="F366" s="41">
        <f>SUM(D366:E366)</f>
        <v>1441.59</v>
      </c>
      <c r="G366" s="82">
        <v>0</v>
      </c>
      <c r="H366" s="82"/>
      <c r="I366" s="83"/>
      <c r="J366" s="40">
        <f>SUM(F366,I366)</f>
        <v>1441.59</v>
      </c>
    </row>
    <row r="367" spans="1:10" x14ac:dyDescent="0.25">
      <c r="A367" s="35" t="s">
        <v>157</v>
      </c>
      <c r="B367" s="36">
        <v>321</v>
      </c>
      <c r="C367" s="37" t="s">
        <v>60</v>
      </c>
      <c r="D367" s="38"/>
      <c r="E367" s="81">
        <v>1031.5</v>
      </c>
      <c r="F367" s="41">
        <f>SUM(D367:E367)</f>
        <v>1031.5</v>
      </c>
      <c r="G367" s="82">
        <v>0</v>
      </c>
      <c r="H367" s="82"/>
      <c r="I367" s="83"/>
      <c r="J367" s="40">
        <f>SUM(F367,I367)</f>
        <v>1031.5</v>
      </c>
    </row>
    <row r="368" spans="1:10" x14ac:dyDescent="0.25">
      <c r="A368" s="35"/>
      <c r="B368" s="36">
        <v>323</v>
      </c>
      <c r="C368" s="37" t="s">
        <v>64</v>
      </c>
      <c r="D368" s="38"/>
      <c r="E368" s="81"/>
      <c r="F368" s="41">
        <f>SUM(D368:E368)</f>
        <v>0</v>
      </c>
      <c r="G368" s="82"/>
      <c r="H368" s="82"/>
      <c r="I368" s="83"/>
      <c r="J368" s="40">
        <f>SUM(F368,I368)</f>
        <v>0</v>
      </c>
    </row>
    <row r="369" spans="1:10" x14ac:dyDescent="0.25">
      <c r="A369" s="84" t="s">
        <v>19</v>
      </c>
      <c r="B369" s="85"/>
      <c r="C369" s="86" t="s">
        <v>128</v>
      </c>
      <c r="D369" s="87">
        <f t="shared" ref="D369:J369" si="100">SUM(D370:D374)</f>
        <v>0</v>
      </c>
      <c r="E369" s="87">
        <f t="shared" si="100"/>
        <v>4854.9799999999996</v>
      </c>
      <c r="F369" s="88">
        <f t="shared" si="100"/>
        <v>4854.9799999999996</v>
      </c>
      <c r="G369" s="88">
        <f t="shared" si="100"/>
        <v>0</v>
      </c>
      <c r="H369" s="88">
        <f t="shared" si="100"/>
        <v>0</v>
      </c>
      <c r="I369" s="89">
        <f t="shared" si="100"/>
        <v>0</v>
      </c>
      <c r="J369" s="90">
        <f t="shared" si="100"/>
        <v>4854.9799999999996</v>
      </c>
    </row>
    <row r="370" spans="1:10" x14ac:dyDescent="0.25">
      <c r="A370" s="35" t="s">
        <v>158</v>
      </c>
      <c r="B370" s="36">
        <v>311</v>
      </c>
      <c r="C370" s="37" t="s">
        <v>54</v>
      </c>
      <c r="D370" s="38"/>
      <c r="E370" s="81">
        <v>3714.15</v>
      </c>
      <c r="F370" s="41">
        <f>SUM(D370:E370)</f>
        <v>3714.15</v>
      </c>
      <c r="G370" s="82">
        <v>0</v>
      </c>
      <c r="H370" s="82"/>
      <c r="I370" s="83"/>
      <c r="J370" s="40">
        <f>SUM(F370,I370)</f>
        <v>3714.15</v>
      </c>
    </row>
    <row r="371" spans="1:10" x14ac:dyDescent="0.25">
      <c r="A371" s="35" t="s">
        <v>159</v>
      </c>
      <c r="B371" s="36">
        <v>312</v>
      </c>
      <c r="C371" s="37" t="s">
        <v>56</v>
      </c>
      <c r="D371" s="38"/>
      <c r="E371" s="81">
        <v>89.49</v>
      </c>
      <c r="F371" s="41">
        <f>SUM(D371:E371)</f>
        <v>89.49</v>
      </c>
      <c r="G371" s="82">
        <v>0</v>
      </c>
      <c r="H371" s="82"/>
      <c r="I371" s="83"/>
      <c r="J371" s="40">
        <f>SUM(F371,I371)</f>
        <v>89.49</v>
      </c>
    </row>
    <row r="372" spans="1:10" x14ac:dyDescent="0.25">
      <c r="A372" s="35" t="s">
        <v>160</v>
      </c>
      <c r="B372" s="36">
        <v>313</v>
      </c>
      <c r="C372" s="37" t="s">
        <v>58</v>
      </c>
      <c r="D372" s="38"/>
      <c r="E372" s="81">
        <v>612.84</v>
      </c>
      <c r="F372" s="41">
        <f>SUM(D372:E372)</f>
        <v>612.84</v>
      </c>
      <c r="G372" s="82">
        <v>0</v>
      </c>
      <c r="H372" s="82"/>
      <c r="I372" s="83"/>
      <c r="J372" s="40">
        <f>SUM(F372,I372)</f>
        <v>612.84</v>
      </c>
    </row>
    <row r="373" spans="1:10" x14ac:dyDescent="0.25">
      <c r="A373" s="35" t="s">
        <v>161</v>
      </c>
      <c r="B373" s="36">
        <v>321</v>
      </c>
      <c r="C373" s="37" t="s">
        <v>60</v>
      </c>
      <c r="D373" s="38"/>
      <c r="E373" s="81">
        <v>438.5</v>
      </c>
      <c r="F373" s="41">
        <f>SUM(D373:E373)</f>
        <v>438.5</v>
      </c>
      <c r="G373" s="82">
        <v>0</v>
      </c>
      <c r="H373" s="82"/>
      <c r="I373" s="83"/>
      <c r="J373" s="40">
        <f>SUM(F373,I373)</f>
        <v>438.5</v>
      </c>
    </row>
    <row r="374" spans="1:10" x14ac:dyDescent="0.25">
      <c r="A374" s="35"/>
      <c r="B374" s="36">
        <v>323</v>
      </c>
      <c r="C374" s="37" t="s">
        <v>64</v>
      </c>
      <c r="D374" s="38"/>
      <c r="E374" s="81"/>
      <c r="F374" s="41">
        <f>SUM(D374:E374)</f>
        <v>0</v>
      </c>
      <c r="G374" s="82"/>
      <c r="H374" s="82"/>
      <c r="I374" s="83"/>
      <c r="J374" s="40">
        <f>SUM(F374,I374)</f>
        <v>0</v>
      </c>
    </row>
    <row r="375" spans="1:10" x14ac:dyDescent="0.25">
      <c r="A375" s="72" t="s">
        <v>162</v>
      </c>
      <c r="B375" s="73"/>
      <c r="C375" s="74" t="s">
        <v>163</v>
      </c>
      <c r="D375" s="75">
        <f>SUM(D376,D380)</f>
        <v>0</v>
      </c>
      <c r="E375" s="75">
        <f t="shared" ref="E375:J375" si="101">SUM(E376,E380)</f>
        <v>0</v>
      </c>
      <c r="F375" s="76">
        <f t="shared" si="101"/>
        <v>0</v>
      </c>
      <c r="G375" s="76">
        <f t="shared" si="101"/>
        <v>0</v>
      </c>
      <c r="H375" s="76">
        <f t="shared" si="101"/>
        <v>0</v>
      </c>
      <c r="I375" s="77">
        <f t="shared" si="101"/>
        <v>0</v>
      </c>
      <c r="J375" s="78">
        <f t="shared" si="101"/>
        <v>0</v>
      </c>
    </row>
    <row r="376" spans="1:10" x14ac:dyDescent="0.25">
      <c r="A376" s="84" t="s">
        <v>19</v>
      </c>
      <c r="B376" s="85"/>
      <c r="C376" s="86" t="s">
        <v>98</v>
      </c>
      <c r="D376" s="87">
        <f>SUM(D377:D379)</f>
        <v>0</v>
      </c>
      <c r="E376" s="87">
        <f t="shared" ref="E376:J376" si="102">SUM(E377:E379)</f>
        <v>0</v>
      </c>
      <c r="F376" s="88">
        <f t="shared" si="102"/>
        <v>0</v>
      </c>
      <c r="G376" s="88">
        <f t="shared" si="102"/>
        <v>0</v>
      </c>
      <c r="H376" s="88">
        <f t="shared" si="102"/>
        <v>0</v>
      </c>
      <c r="I376" s="89">
        <f t="shared" si="102"/>
        <v>0</v>
      </c>
      <c r="J376" s="90">
        <f t="shared" si="102"/>
        <v>0</v>
      </c>
    </row>
    <row r="377" spans="1:10" x14ac:dyDescent="0.25">
      <c r="A377" s="35"/>
      <c r="B377" s="36">
        <v>311</v>
      </c>
      <c r="C377" s="37" t="s">
        <v>54</v>
      </c>
      <c r="D377" s="38"/>
      <c r="E377" s="39"/>
      <c r="F377" s="41">
        <f>SUM(D377:E377)</f>
        <v>0</v>
      </c>
      <c r="G377" s="82"/>
      <c r="H377" s="82"/>
      <c r="I377" s="83"/>
      <c r="J377" s="40">
        <f>SUM(F377,I377)</f>
        <v>0</v>
      </c>
    </row>
    <row r="378" spans="1:10" x14ac:dyDescent="0.25">
      <c r="A378" s="35"/>
      <c r="B378" s="36">
        <v>313</v>
      </c>
      <c r="C378" s="37" t="s">
        <v>58</v>
      </c>
      <c r="D378" s="38"/>
      <c r="E378" s="39"/>
      <c r="F378" s="41">
        <f>SUM(D378:E378)</f>
        <v>0</v>
      </c>
      <c r="G378" s="82"/>
      <c r="H378" s="82"/>
      <c r="I378" s="83"/>
      <c r="J378" s="40">
        <f>SUM(F378,I378)</f>
        <v>0</v>
      </c>
    </row>
    <row r="379" spans="1:10" x14ac:dyDescent="0.25">
      <c r="A379" s="35"/>
      <c r="B379" s="36">
        <v>323</v>
      </c>
      <c r="C379" s="37" t="s">
        <v>64</v>
      </c>
      <c r="D379" s="38"/>
      <c r="E379" s="39"/>
      <c r="F379" s="41">
        <f>SUM(D379:E379)</f>
        <v>0</v>
      </c>
      <c r="G379" s="82"/>
      <c r="H379" s="82"/>
      <c r="I379" s="83"/>
      <c r="J379" s="40">
        <f>SUM(F379,I379)</f>
        <v>0</v>
      </c>
    </row>
    <row r="380" spans="1:10" ht="24.75" x14ac:dyDescent="0.25">
      <c r="A380" s="84" t="s">
        <v>19</v>
      </c>
      <c r="B380" s="85"/>
      <c r="C380" s="86" t="s">
        <v>72</v>
      </c>
      <c r="D380" s="87">
        <f>SUM(D381:D381)</f>
        <v>0</v>
      </c>
      <c r="E380" s="87">
        <f t="shared" ref="E380:J380" si="103">SUM(E381:E381)</f>
        <v>0</v>
      </c>
      <c r="F380" s="88">
        <f t="shared" si="103"/>
        <v>0</v>
      </c>
      <c r="G380" s="88">
        <f t="shared" si="103"/>
        <v>0</v>
      </c>
      <c r="H380" s="88">
        <f t="shared" si="103"/>
        <v>0</v>
      </c>
      <c r="I380" s="89">
        <f t="shared" si="103"/>
        <v>0</v>
      </c>
      <c r="J380" s="90">
        <f t="shared" si="103"/>
        <v>0</v>
      </c>
    </row>
    <row r="381" spans="1:10" x14ac:dyDescent="0.25">
      <c r="A381" s="35"/>
      <c r="B381" s="36">
        <v>323</v>
      </c>
      <c r="C381" s="37" t="s">
        <v>64</v>
      </c>
      <c r="D381" s="38"/>
      <c r="E381" s="39"/>
      <c r="F381" s="41">
        <f>SUM(D381:E381)</f>
        <v>0</v>
      </c>
      <c r="G381" s="82"/>
      <c r="H381" s="82"/>
      <c r="I381" s="83"/>
      <c r="J381" s="40">
        <f>SUM(F381,I381)</f>
        <v>0</v>
      </c>
    </row>
    <row r="382" spans="1:10" x14ac:dyDescent="0.25">
      <c r="A382" s="72" t="s">
        <v>164</v>
      </c>
      <c r="B382" s="73"/>
      <c r="C382" s="74" t="s">
        <v>165</v>
      </c>
      <c r="D382" s="75">
        <f t="shared" ref="D382:J382" si="104">SUM(D383,D405,D394)</f>
        <v>0</v>
      </c>
      <c r="E382" s="75">
        <f t="shared" si="104"/>
        <v>18428.96</v>
      </c>
      <c r="F382" s="76">
        <f t="shared" si="104"/>
        <v>18428.96</v>
      </c>
      <c r="G382" s="76">
        <f t="shared" si="104"/>
        <v>18428.96</v>
      </c>
      <c r="H382" s="76">
        <f t="shared" si="104"/>
        <v>0</v>
      </c>
      <c r="I382" s="77">
        <f t="shared" si="104"/>
        <v>0</v>
      </c>
      <c r="J382" s="78">
        <f t="shared" si="104"/>
        <v>18428.96</v>
      </c>
    </row>
    <row r="383" spans="1:10" ht="24.75" x14ac:dyDescent="0.25">
      <c r="A383" s="30" t="s">
        <v>19</v>
      </c>
      <c r="B383" s="31"/>
      <c r="C383" s="32" t="s">
        <v>20</v>
      </c>
      <c r="D383" s="33">
        <f>SUM(D384:D393)</f>
        <v>0</v>
      </c>
      <c r="E383" s="33">
        <f t="shared" ref="E383:J383" si="105">SUM(E384:E393)</f>
        <v>0</v>
      </c>
      <c r="F383" s="79">
        <f t="shared" si="105"/>
        <v>0</v>
      </c>
      <c r="G383" s="79">
        <f t="shared" si="105"/>
        <v>0</v>
      </c>
      <c r="H383" s="79">
        <f t="shared" si="105"/>
        <v>0</v>
      </c>
      <c r="I383" s="80">
        <f t="shared" si="105"/>
        <v>0</v>
      </c>
      <c r="J383" s="34">
        <f t="shared" si="105"/>
        <v>0</v>
      </c>
    </row>
    <row r="384" spans="1:10" x14ac:dyDescent="0.25">
      <c r="A384" s="35"/>
      <c r="B384" s="36">
        <v>311</v>
      </c>
      <c r="C384" s="37" t="s">
        <v>54</v>
      </c>
      <c r="D384" s="38"/>
      <c r="E384" s="39"/>
      <c r="F384" s="41">
        <f t="shared" ref="F384:F391" si="106">SUM(D384:E384)</f>
        <v>0</v>
      </c>
      <c r="G384" s="82"/>
      <c r="H384" s="82"/>
      <c r="I384" s="83"/>
      <c r="J384" s="40">
        <f t="shared" ref="J384:J393" si="107">SUM(F384,I384)</f>
        <v>0</v>
      </c>
    </row>
    <row r="385" spans="1:10" x14ac:dyDescent="0.25">
      <c r="A385" s="35"/>
      <c r="B385" s="36">
        <v>312</v>
      </c>
      <c r="C385" s="37" t="s">
        <v>56</v>
      </c>
      <c r="D385" s="38"/>
      <c r="E385" s="39"/>
      <c r="F385" s="41">
        <f t="shared" si="106"/>
        <v>0</v>
      </c>
      <c r="G385" s="82"/>
      <c r="H385" s="82"/>
      <c r="I385" s="83"/>
      <c r="J385" s="40">
        <f t="shared" si="107"/>
        <v>0</v>
      </c>
    </row>
    <row r="386" spans="1:10" x14ac:dyDescent="0.25">
      <c r="A386" s="35"/>
      <c r="B386" s="36">
        <v>313</v>
      </c>
      <c r="C386" s="37" t="s">
        <v>58</v>
      </c>
      <c r="D386" s="38"/>
      <c r="E386" s="39"/>
      <c r="F386" s="41">
        <f t="shared" si="106"/>
        <v>0</v>
      </c>
      <c r="G386" s="82"/>
      <c r="H386" s="82"/>
      <c r="I386" s="83"/>
      <c r="J386" s="40">
        <f t="shared" si="107"/>
        <v>0</v>
      </c>
    </row>
    <row r="387" spans="1:10" x14ac:dyDescent="0.25">
      <c r="A387" s="35"/>
      <c r="B387" s="36">
        <v>321</v>
      </c>
      <c r="C387" s="37" t="s">
        <v>60</v>
      </c>
      <c r="D387" s="38"/>
      <c r="E387" s="39"/>
      <c r="F387" s="41">
        <f t="shared" si="106"/>
        <v>0</v>
      </c>
      <c r="G387" s="82"/>
      <c r="H387" s="82"/>
      <c r="I387" s="83"/>
      <c r="J387" s="40">
        <f t="shared" si="107"/>
        <v>0</v>
      </c>
    </row>
    <row r="388" spans="1:10" x14ac:dyDescent="0.25">
      <c r="A388" s="35"/>
      <c r="B388" s="36">
        <v>322</v>
      </c>
      <c r="C388" s="37" t="s">
        <v>62</v>
      </c>
      <c r="D388" s="38"/>
      <c r="E388" s="39"/>
      <c r="F388" s="41">
        <f t="shared" si="106"/>
        <v>0</v>
      </c>
      <c r="G388" s="82"/>
      <c r="H388" s="82"/>
      <c r="I388" s="83"/>
      <c r="J388" s="40">
        <f t="shared" si="107"/>
        <v>0</v>
      </c>
    </row>
    <row r="389" spans="1:10" x14ac:dyDescent="0.25">
      <c r="A389" s="35"/>
      <c r="B389" s="36">
        <v>323</v>
      </c>
      <c r="C389" s="37" t="s">
        <v>64</v>
      </c>
      <c r="D389" s="38"/>
      <c r="E389" s="39"/>
      <c r="F389" s="41">
        <f t="shared" si="106"/>
        <v>0</v>
      </c>
      <c r="G389" s="82"/>
      <c r="H389" s="82"/>
      <c r="I389" s="83"/>
      <c r="J389" s="40">
        <f t="shared" si="107"/>
        <v>0</v>
      </c>
    </row>
    <row r="390" spans="1:10" ht="24.75" x14ac:dyDescent="0.25">
      <c r="A390" s="35"/>
      <c r="B390" s="36">
        <v>324</v>
      </c>
      <c r="C390" s="37" t="s">
        <v>65</v>
      </c>
      <c r="D390" s="38"/>
      <c r="E390" s="39"/>
      <c r="F390" s="41">
        <f t="shared" si="106"/>
        <v>0</v>
      </c>
      <c r="G390" s="82"/>
      <c r="H390" s="82"/>
      <c r="I390" s="83"/>
      <c r="J390" s="40">
        <f t="shared" si="107"/>
        <v>0</v>
      </c>
    </row>
    <row r="391" spans="1:10" x14ac:dyDescent="0.25">
      <c r="A391" s="35"/>
      <c r="B391" s="36">
        <v>329</v>
      </c>
      <c r="C391" s="37" t="s">
        <v>67</v>
      </c>
      <c r="D391" s="38"/>
      <c r="E391" s="39"/>
      <c r="F391" s="41">
        <f t="shared" si="106"/>
        <v>0</v>
      </c>
      <c r="G391" s="82"/>
      <c r="H391" s="82"/>
      <c r="I391" s="83"/>
      <c r="J391" s="40">
        <f t="shared" si="107"/>
        <v>0</v>
      </c>
    </row>
    <row r="392" spans="1:10" x14ac:dyDescent="0.25">
      <c r="A392" s="35"/>
      <c r="B392" s="36">
        <v>343</v>
      </c>
      <c r="C392" s="37" t="s">
        <v>69</v>
      </c>
      <c r="D392" s="38"/>
      <c r="E392" s="39"/>
      <c r="F392" s="41">
        <f>SUM(D392:E392)</f>
        <v>0</v>
      </c>
      <c r="G392" s="82"/>
      <c r="H392" s="82"/>
      <c r="I392" s="83"/>
      <c r="J392" s="40">
        <f t="shared" si="107"/>
        <v>0</v>
      </c>
    </row>
    <row r="393" spans="1:10" x14ac:dyDescent="0.25">
      <c r="A393" s="35"/>
      <c r="B393" s="36">
        <v>422</v>
      </c>
      <c r="C393" s="37" t="s">
        <v>99</v>
      </c>
      <c r="D393" s="38"/>
      <c r="E393" s="39"/>
      <c r="F393" s="41">
        <f>SUM(D393:E393)</f>
        <v>0</v>
      </c>
      <c r="G393" s="82"/>
      <c r="H393" s="82"/>
      <c r="I393" s="83"/>
      <c r="J393" s="40">
        <f t="shared" si="107"/>
        <v>0</v>
      </c>
    </row>
    <row r="394" spans="1:10" ht="24.75" x14ac:dyDescent="0.25">
      <c r="A394" s="30" t="s">
        <v>19</v>
      </c>
      <c r="B394" s="31"/>
      <c r="C394" s="32" t="s">
        <v>166</v>
      </c>
      <c r="D394" s="33">
        <f>SUM(D395:D404)</f>
        <v>0</v>
      </c>
      <c r="E394" s="33">
        <f t="shared" ref="E394:J394" si="108">SUM(E395:E404)</f>
        <v>18428.96</v>
      </c>
      <c r="F394" s="33">
        <f t="shared" si="108"/>
        <v>18428.96</v>
      </c>
      <c r="G394" s="33">
        <f t="shared" si="108"/>
        <v>18428.96</v>
      </c>
      <c r="H394" s="33">
        <f t="shared" si="108"/>
        <v>0</v>
      </c>
      <c r="I394" s="33">
        <f t="shared" si="108"/>
        <v>0</v>
      </c>
      <c r="J394" s="33">
        <f t="shared" si="108"/>
        <v>18428.96</v>
      </c>
    </row>
    <row r="395" spans="1:10" x14ac:dyDescent="0.25">
      <c r="A395" s="35" t="s">
        <v>167</v>
      </c>
      <c r="B395" s="36">
        <v>311</v>
      </c>
      <c r="C395" s="37" t="s">
        <v>54</v>
      </c>
      <c r="D395" s="38"/>
      <c r="E395" s="39">
        <v>16065.19</v>
      </c>
      <c r="F395" s="41">
        <f t="shared" ref="F395:F403" si="109">SUM(D395:E395)</f>
        <v>16065.19</v>
      </c>
      <c r="G395" s="82">
        <v>15818.84</v>
      </c>
      <c r="H395" s="82"/>
      <c r="I395" s="83"/>
      <c r="J395" s="40">
        <f t="shared" ref="J395:J404" si="110">SUM(F395,I395)</f>
        <v>16065.19</v>
      </c>
    </row>
    <row r="396" spans="1:10" x14ac:dyDescent="0.25">
      <c r="A396" s="35"/>
      <c r="B396" s="36">
        <v>312</v>
      </c>
      <c r="C396" s="37" t="s">
        <v>56</v>
      </c>
      <c r="D396" s="38"/>
      <c r="E396" s="39"/>
      <c r="F396" s="41">
        <f t="shared" si="109"/>
        <v>0</v>
      </c>
      <c r="G396" s="82"/>
      <c r="H396" s="82"/>
      <c r="I396" s="83"/>
      <c r="J396" s="40">
        <f t="shared" si="110"/>
        <v>0</v>
      </c>
    </row>
    <row r="397" spans="1:10" x14ac:dyDescent="0.25">
      <c r="A397" s="35" t="s">
        <v>168</v>
      </c>
      <c r="B397" s="36">
        <v>313</v>
      </c>
      <c r="C397" s="37" t="s">
        <v>58</v>
      </c>
      <c r="D397" s="38"/>
      <c r="E397" s="39">
        <v>2363.77</v>
      </c>
      <c r="F397" s="41">
        <f t="shared" si="109"/>
        <v>2363.77</v>
      </c>
      <c r="G397" s="82">
        <v>2610.12</v>
      </c>
      <c r="H397" s="82"/>
      <c r="I397" s="83"/>
      <c r="J397" s="40">
        <f t="shared" si="110"/>
        <v>2363.77</v>
      </c>
    </row>
    <row r="398" spans="1:10" x14ac:dyDescent="0.25">
      <c r="A398" s="35"/>
      <c r="B398" s="36">
        <v>321</v>
      </c>
      <c r="C398" s="37" t="s">
        <v>60</v>
      </c>
      <c r="D398" s="38"/>
      <c r="E398" s="43"/>
      <c r="F398" s="41">
        <f t="shared" si="109"/>
        <v>0</v>
      </c>
      <c r="G398" s="82"/>
      <c r="H398" s="82"/>
      <c r="I398" s="83"/>
      <c r="J398" s="40">
        <f t="shared" si="110"/>
        <v>0</v>
      </c>
    </row>
    <row r="399" spans="1:10" x14ac:dyDescent="0.25">
      <c r="A399" s="35"/>
      <c r="B399" s="36">
        <v>322</v>
      </c>
      <c r="C399" s="37" t="s">
        <v>62</v>
      </c>
      <c r="D399" s="38"/>
      <c r="E399" s="39"/>
      <c r="F399" s="41">
        <f t="shared" si="109"/>
        <v>0</v>
      </c>
      <c r="G399" s="82"/>
      <c r="H399" s="82"/>
      <c r="I399" s="83"/>
      <c r="J399" s="40">
        <f t="shared" si="110"/>
        <v>0</v>
      </c>
    </row>
    <row r="400" spans="1:10" x14ac:dyDescent="0.25">
      <c r="A400" s="35"/>
      <c r="B400" s="36">
        <v>323</v>
      </c>
      <c r="C400" s="37" t="s">
        <v>64</v>
      </c>
      <c r="D400" s="38"/>
      <c r="E400" s="39"/>
      <c r="F400" s="41">
        <f t="shared" si="109"/>
        <v>0</v>
      </c>
      <c r="G400" s="82"/>
      <c r="H400" s="82"/>
      <c r="I400" s="83"/>
      <c r="J400" s="40">
        <f t="shared" si="110"/>
        <v>0</v>
      </c>
    </row>
    <row r="401" spans="1:10" ht="24.75" x14ac:dyDescent="0.25">
      <c r="A401" s="35"/>
      <c r="B401" s="36">
        <v>324</v>
      </c>
      <c r="C401" s="37" t="s">
        <v>65</v>
      </c>
      <c r="D401" s="38"/>
      <c r="E401" s="39"/>
      <c r="F401" s="41">
        <f t="shared" si="109"/>
        <v>0</v>
      </c>
      <c r="G401" s="82"/>
      <c r="H401" s="82"/>
      <c r="I401" s="83"/>
      <c r="J401" s="40">
        <f t="shared" si="110"/>
        <v>0</v>
      </c>
    </row>
    <row r="402" spans="1:10" x14ac:dyDescent="0.25">
      <c r="A402" s="35"/>
      <c r="B402" s="36">
        <v>329</v>
      </c>
      <c r="C402" s="37" t="s">
        <v>67</v>
      </c>
      <c r="D402" s="38"/>
      <c r="E402" s="39"/>
      <c r="F402" s="41">
        <f t="shared" si="109"/>
        <v>0</v>
      </c>
      <c r="G402" s="82"/>
      <c r="H402" s="82"/>
      <c r="I402" s="83"/>
      <c r="J402" s="40">
        <f t="shared" si="110"/>
        <v>0</v>
      </c>
    </row>
    <row r="403" spans="1:10" x14ac:dyDescent="0.25">
      <c r="A403" s="35"/>
      <c r="B403" s="36">
        <v>343</v>
      </c>
      <c r="C403" s="37" t="s">
        <v>69</v>
      </c>
      <c r="D403" s="38"/>
      <c r="E403" s="39"/>
      <c r="F403" s="41">
        <f t="shared" si="109"/>
        <v>0</v>
      </c>
      <c r="G403" s="82"/>
      <c r="H403" s="82"/>
      <c r="I403" s="83"/>
      <c r="J403" s="40">
        <f t="shared" si="110"/>
        <v>0</v>
      </c>
    </row>
    <row r="404" spans="1:10" x14ac:dyDescent="0.25">
      <c r="A404" s="35"/>
      <c r="B404" s="36">
        <v>422</v>
      </c>
      <c r="C404" s="37" t="s">
        <v>99</v>
      </c>
      <c r="D404" s="38"/>
      <c r="E404" s="39"/>
      <c r="F404" s="41">
        <f>SUM(D404:E404)</f>
        <v>0</v>
      </c>
      <c r="G404" s="82"/>
      <c r="H404" s="82"/>
      <c r="I404" s="83"/>
      <c r="J404" s="40">
        <f t="shared" si="110"/>
        <v>0</v>
      </c>
    </row>
    <row r="405" spans="1:10" ht="24.75" x14ac:dyDescent="0.25">
      <c r="A405" s="30" t="s">
        <v>19</v>
      </c>
      <c r="B405" s="31"/>
      <c r="C405" s="32" t="s">
        <v>34</v>
      </c>
      <c r="D405" s="33">
        <f t="shared" ref="D405:J405" si="111">SUM(D406:D414)</f>
        <v>0</v>
      </c>
      <c r="E405" s="33">
        <f t="shared" si="111"/>
        <v>0</v>
      </c>
      <c r="F405" s="79">
        <f t="shared" si="111"/>
        <v>0</v>
      </c>
      <c r="G405" s="79">
        <f t="shared" si="111"/>
        <v>0</v>
      </c>
      <c r="H405" s="79">
        <f t="shared" si="111"/>
        <v>0</v>
      </c>
      <c r="I405" s="80">
        <f t="shared" si="111"/>
        <v>0</v>
      </c>
      <c r="J405" s="34">
        <f t="shared" si="111"/>
        <v>0</v>
      </c>
    </row>
    <row r="406" spans="1:10" x14ac:dyDescent="0.25">
      <c r="A406" s="35"/>
      <c r="B406" s="36">
        <v>311</v>
      </c>
      <c r="C406" s="37" t="s">
        <v>54</v>
      </c>
      <c r="D406" s="38"/>
      <c r="E406" s="39"/>
      <c r="F406" s="41">
        <f t="shared" ref="F406:F414" si="112">SUM(D406:E406)</f>
        <v>0</v>
      </c>
      <c r="G406" s="82"/>
      <c r="H406" s="82"/>
      <c r="I406" s="83"/>
      <c r="J406" s="40">
        <f t="shared" ref="J406:J414" si="113">SUM(F406,I406)</f>
        <v>0</v>
      </c>
    </row>
    <row r="407" spans="1:10" x14ac:dyDescent="0.25">
      <c r="A407" s="35"/>
      <c r="B407" s="36">
        <v>312</v>
      </c>
      <c r="C407" s="37" t="s">
        <v>56</v>
      </c>
      <c r="D407" s="38"/>
      <c r="E407" s="39"/>
      <c r="F407" s="41">
        <f t="shared" si="112"/>
        <v>0</v>
      </c>
      <c r="G407" s="82"/>
      <c r="H407" s="82"/>
      <c r="I407" s="83"/>
      <c r="J407" s="40">
        <f t="shared" si="113"/>
        <v>0</v>
      </c>
    </row>
    <row r="408" spans="1:10" x14ac:dyDescent="0.25">
      <c r="A408" s="35"/>
      <c r="B408" s="36">
        <v>313</v>
      </c>
      <c r="C408" s="37" t="s">
        <v>58</v>
      </c>
      <c r="D408" s="38"/>
      <c r="E408" s="39"/>
      <c r="F408" s="41">
        <f t="shared" si="112"/>
        <v>0</v>
      </c>
      <c r="G408" s="82"/>
      <c r="H408" s="82"/>
      <c r="I408" s="83"/>
      <c r="J408" s="40">
        <f t="shared" si="113"/>
        <v>0</v>
      </c>
    </row>
    <row r="409" spans="1:10" x14ac:dyDescent="0.25">
      <c r="A409" s="35"/>
      <c r="B409" s="36">
        <v>321</v>
      </c>
      <c r="C409" s="37" t="s">
        <v>60</v>
      </c>
      <c r="D409" s="38"/>
      <c r="E409" s="43"/>
      <c r="F409" s="41">
        <f t="shared" si="112"/>
        <v>0</v>
      </c>
      <c r="G409" s="82"/>
      <c r="H409" s="82"/>
      <c r="I409" s="83"/>
      <c r="J409" s="40">
        <f t="shared" si="113"/>
        <v>0</v>
      </c>
    </row>
    <row r="410" spans="1:10" x14ac:dyDescent="0.25">
      <c r="A410" s="35"/>
      <c r="B410" s="36">
        <v>322</v>
      </c>
      <c r="C410" s="37" t="s">
        <v>62</v>
      </c>
      <c r="D410" s="38"/>
      <c r="E410" s="39"/>
      <c r="F410" s="41">
        <f t="shared" si="112"/>
        <v>0</v>
      </c>
      <c r="G410" s="82"/>
      <c r="H410" s="82"/>
      <c r="I410" s="83"/>
      <c r="J410" s="40">
        <f t="shared" si="113"/>
        <v>0</v>
      </c>
    </row>
    <row r="411" spans="1:10" x14ac:dyDescent="0.25">
      <c r="A411" s="35"/>
      <c r="B411" s="36">
        <v>323</v>
      </c>
      <c r="C411" s="37" t="s">
        <v>64</v>
      </c>
      <c r="D411" s="38"/>
      <c r="E411" s="39"/>
      <c r="F411" s="41">
        <f t="shared" si="112"/>
        <v>0</v>
      </c>
      <c r="G411" s="82"/>
      <c r="H411" s="82"/>
      <c r="I411" s="83"/>
      <c r="J411" s="40">
        <f t="shared" si="113"/>
        <v>0</v>
      </c>
    </row>
    <row r="412" spans="1:10" ht="24.75" x14ac:dyDescent="0.25">
      <c r="A412" s="35"/>
      <c r="B412" s="36">
        <v>324</v>
      </c>
      <c r="C412" s="37" t="s">
        <v>65</v>
      </c>
      <c r="D412" s="38"/>
      <c r="E412" s="39"/>
      <c r="F412" s="41">
        <f t="shared" si="112"/>
        <v>0</v>
      </c>
      <c r="G412" s="82"/>
      <c r="H412" s="82"/>
      <c r="I412" s="83"/>
      <c r="J412" s="40">
        <f t="shared" si="113"/>
        <v>0</v>
      </c>
    </row>
    <row r="413" spans="1:10" x14ac:dyDescent="0.25">
      <c r="A413" s="35"/>
      <c r="B413" s="36">
        <v>329</v>
      </c>
      <c r="C413" s="37" t="s">
        <v>67</v>
      </c>
      <c r="D413" s="38"/>
      <c r="E413" s="39"/>
      <c r="F413" s="41">
        <f t="shared" si="112"/>
        <v>0</v>
      </c>
      <c r="G413" s="82"/>
      <c r="H413" s="82"/>
      <c r="I413" s="83"/>
      <c r="J413" s="40">
        <f t="shared" si="113"/>
        <v>0</v>
      </c>
    </row>
    <row r="414" spans="1:10" x14ac:dyDescent="0.25">
      <c r="A414" s="35"/>
      <c r="B414" s="36">
        <v>343</v>
      </c>
      <c r="C414" s="37" t="s">
        <v>69</v>
      </c>
      <c r="D414" s="38"/>
      <c r="E414" s="39"/>
      <c r="F414" s="41">
        <f t="shared" si="112"/>
        <v>0</v>
      </c>
      <c r="G414" s="82"/>
      <c r="H414" s="82"/>
      <c r="I414" s="83"/>
      <c r="J414" s="40">
        <f t="shared" si="113"/>
        <v>0</v>
      </c>
    </row>
    <row r="415" spans="1:10" ht="24.75" x14ac:dyDescent="0.25">
      <c r="A415" s="72" t="s">
        <v>169</v>
      </c>
      <c r="B415" s="73"/>
      <c r="C415" s="74" t="s">
        <v>170</v>
      </c>
      <c r="D415" s="75">
        <f t="shared" ref="D415:J415" si="114">SUM(D416,D425)</f>
        <v>0</v>
      </c>
      <c r="E415" s="75">
        <f t="shared" si="114"/>
        <v>0</v>
      </c>
      <c r="F415" s="76">
        <f t="shared" si="114"/>
        <v>0</v>
      </c>
      <c r="G415" s="76">
        <f t="shared" si="114"/>
        <v>0</v>
      </c>
      <c r="H415" s="76">
        <f t="shared" si="114"/>
        <v>0</v>
      </c>
      <c r="I415" s="77">
        <f t="shared" si="114"/>
        <v>0</v>
      </c>
      <c r="J415" s="78">
        <f t="shared" si="114"/>
        <v>0</v>
      </c>
    </row>
    <row r="416" spans="1:10" ht="24.75" x14ac:dyDescent="0.25">
      <c r="A416" s="30" t="s">
        <v>19</v>
      </c>
      <c r="B416" s="31"/>
      <c r="C416" s="32" t="s">
        <v>166</v>
      </c>
      <c r="D416" s="33">
        <f t="shared" ref="D416:J416" si="115">SUM(D417:D424)</f>
        <v>0</v>
      </c>
      <c r="E416" s="33">
        <f t="shared" si="115"/>
        <v>0</v>
      </c>
      <c r="F416" s="79">
        <f t="shared" si="115"/>
        <v>0</v>
      </c>
      <c r="G416" s="79">
        <f t="shared" si="115"/>
        <v>0</v>
      </c>
      <c r="H416" s="79">
        <f t="shared" si="115"/>
        <v>0</v>
      </c>
      <c r="I416" s="80">
        <f t="shared" si="115"/>
        <v>0</v>
      </c>
      <c r="J416" s="34">
        <f t="shared" si="115"/>
        <v>0</v>
      </c>
    </row>
    <row r="417" spans="1:10" x14ac:dyDescent="0.25">
      <c r="A417" s="35"/>
      <c r="B417" s="36">
        <v>311</v>
      </c>
      <c r="C417" s="37" t="s">
        <v>54</v>
      </c>
      <c r="D417" s="38"/>
      <c r="E417" s="39"/>
      <c r="F417" s="41">
        <f t="shared" ref="F417:F424" si="116">SUM(D417:E417)</f>
        <v>0</v>
      </c>
      <c r="G417" s="82"/>
      <c r="H417" s="82"/>
      <c r="I417" s="83"/>
      <c r="J417" s="40">
        <f t="shared" ref="J417:J424" si="117">SUM(F417,I417)</f>
        <v>0</v>
      </c>
    </row>
    <row r="418" spans="1:10" x14ac:dyDescent="0.25">
      <c r="A418" s="35"/>
      <c r="B418" s="36">
        <v>313</v>
      </c>
      <c r="C418" s="37" t="s">
        <v>58</v>
      </c>
      <c r="D418" s="38"/>
      <c r="E418" s="39"/>
      <c r="F418" s="41">
        <f t="shared" si="116"/>
        <v>0</v>
      </c>
      <c r="G418" s="82"/>
      <c r="H418" s="82"/>
      <c r="I418" s="83"/>
      <c r="J418" s="40">
        <f t="shared" si="117"/>
        <v>0</v>
      </c>
    </row>
    <row r="419" spans="1:10" x14ac:dyDescent="0.25">
      <c r="A419" s="35"/>
      <c r="B419" s="36">
        <v>321</v>
      </c>
      <c r="C419" s="37" t="s">
        <v>60</v>
      </c>
      <c r="D419" s="38"/>
      <c r="E419" s="39"/>
      <c r="F419" s="41">
        <f t="shared" si="116"/>
        <v>0</v>
      </c>
      <c r="G419" s="82"/>
      <c r="H419" s="82"/>
      <c r="I419" s="83"/>
      <c r="J419" s="40">
        <f t="shared" si="117"/>
        <v>0</v>
      </c>
    </row>
    <row r="420" spans="1:10" x14ac:dyDescent="0.25">
      <c r="A420" s="35"/>
      <c r="B420" s="36">
        <v>322</v>
      </c>
      <c r="C420" s="37" t="s">
        <v>62</v>
      </c>
      <c r="D420" s="38"/>
      <c r="E420" s="39"/>
      <c r="F420" s="41">
        <f t="shared" si="116"/>
        <v>0</v>
      </c>
      <c r="G420" s="82"/>
      <c r="H420" s="82"/>
      <c r="I420" s="83"/>
      <c r="J420" s="40">
        <f t="shared" si="117"/>
        <v>0</v>
      </c>
    </row>
    <row r="421" spans="1:10" x14ac:dyDescent="0.25">
      <c r="A421" s="35"/>
      <c r="B421" s="36">
        <v>323</v>
      </c>
      <c r="C421" s="37" t="s">
        <v>64</v>
      </c>
      <c r="D421" s="38"/>
      <c r="E421" s="39"/>
      <c r="F421" s="41">
        <f t="shared" si="116"/>
        <v>0</v>
      </c>
      <c r="G421" s="82"/>
      <c r="H421" s="82"/>
      <c r="I421" s="83"/>
      <c r="J421" s="40">
        <f t="shared" si="117"/>
        <v>0</v>
      </c>
    </row>
    <row r="422" spans="1:10" ht="24.75" x14ac:dyDescent="0.25">
      <c r="A422" s="35"/>
      <c r="B422" s="36">
        <v>324</v>
      </c>
      <c r="C422" s="37" t="s">
        <v>65</v>
      </c>
      <c r="D422" s="38"/>
      <c r="E422" s="39"/>
      <c r="F422" s="41">
        <f t="shared" si="116"/>
        <v>0</v>
      </c>
      <c r="G422" s="82"/>
      <c r="H422" s="82"/>
      <c r="I422" s="83"/>
      <c r="J422" s="40">
        <f t="shared" si="117"/>
        <v>0</v>
      </c>
    </row>
    <row r="423" spans="1:10" x14ac:dyDescent="0.25">
      <c r="A423" s="35"/>
      <c r="B423" s="36">
        <v>329</v>
      </c>
      <c r="C423" s="37" t="s">
        <v>67</v>
      </c>
      <c r="D423" s="38"/>
      <c r="E423" s="39"/>
      <c r="F423" s="41">
        <f t="shared" si="116"/>
        <v>0</v>
      </c>
      <c r="G423" s="82"/>
      <c r="H423" s="82"/>
      <c r="I423" s="83"/>
      <c r="J423" s="40">
        <f t="shared" si="117"/>
        <v>0</v>
      </c>
    </row>
    <row r="424" spans="1:10" x14ac:dyDescent="0.25">
      <c r="A424" s="35"/>
      <c r="B424" s="36">
        <v>343</v>
      </c>
      <c r="C424" s="37" t="s">
        <v>69</v>
      </c>
      <c r="D424" s="38"/>
      <c r="E424" s="39"/>
      <c r="F424" s="41">
        <f t="shared" si="116"/>
        <v>0</v>
      </c>
      <c r="G424" s="82"/>
      <c r="H424" s="82"/>
      <c r="I424" s="83"/>
      <c r="J424" s="40">
        <f t="shared" si="117"/>
        <v>0</v>
      </c>
    </row>
    <row r="425" spans="1:10" ht="24.75" x14ac:dyDescent="0.25">
      <c r="A425" s="30" t="s">
        <v>19</v>
      </c>
      <c r="B425" s="31"/>
      <c r="C425" s="32" t="s">
        <v>34</v>
      </c>
      <c r="D425" s="33">
        <f t="shared" ref="D425:J425" si="118">SUM(D426:D435)</f>
        <v>0</v>
      </c>
      <c r="E425" s="33">
        <f t="shared" si="118"/>
        <v>0</v>
      </c>
      <c r="F425" s="79">
        <f t="shared" si="118"/>
        <v>0</v>
      </c>
      <c r="G425" s="79">
        <f t="shared" si="118"/>
        <v>0</v>
      </c>
      <c r="H425" s="79">
        <f t="shared" si="118"/>
        <v>0</v>
      </c>
      <c r="I425" s="80">
        <f t="shared" si="118"/>
        <v>0</v>
      </c>
      <c r="J425" s="34">
        <f t="shared" si="118"/>
        <v>0</v>
      </c>
    </row>
    <row r="426" spans="1:10" x14ac:dyDescent="0.25">
      <c r="A426" s="35"/>
      <c r="B426" s="36">
        <v>311</v>
      </c>
      <c r="C426" s="37" t="s">
        <v>54</v>
      </c>
      <c r="D426" s="38"/>
      <c r="E426" s="39"/>
      <c r="F426" s="41">
        <f t="shared" ref="F426:F435" si="119">SUM(D426:E426)</f>
        <v>0</v>
      </c>
      <c r="G426" s="82"/>
      <c r="H426" s="82"/>
      <c r="I426" s="83"/>
      <c r="J426" s="40">
        <f t="shared" ref="J426:J435" si="120">SUM(F426,I426)</f>
        <v>0</v>
      </c>
    </row>
    <row r="427" spans="1:10" x14ac:dyDescent="0.25">
      <c r="A427" s="35"/>
      <c r="B427" s="36">
        <v>313</v>
      </c>
      <c r="C427" s="37" t="s">
        <v>58</v>
      </c>
      <c r="D427" s="38"/>
      <c r="E427" s="39"/>
      <c r="F427" s="41">
        <f t="shared" si="119"/>
        <v>0</v>
      </c>
      <c r="G427" s="82"/>
      <c r="H427" s="82"/>
      <c r="I427" s="83"/>
      <c r="J427" s="40">
        <f t="shared" si="120"/>
        <v>0</v>
      </c>
    </row>
    <row r="428" spans="1:10" x14ac:dyDescent="0.25">
      <c r="A428" s="35"/>
      <c r="B428" s="36">
        <v>321</v>
      </c>
      <c r="C428" s="37" t="s">
        <v>60</v>
      </c>
      <c r="D428" s="38"/>
      <c r="E428" s="39"/>
      <c r="F428" s="41">
        <f t="shared" si="119"/>
        <v>0</v>
      </c>
      <c r="G428" s="82"/>
      <c r="H428" s="82"/>
      <c r="I428" s="83"/>
      <c r="J428" s="40">
        <f t="shared" si="120"/>
        <v>0</v>
      </c>
    </row>
    <row r="429" spans="1:10" x14ac:dyDescent="0.25">
      <c r="A429" s="35"/>
      <c r="B429" s="36">
        <v>322</v>
      </c>
      <c r="C429" s="37" t="s">
        <v>62</v>
      </c>
      <c r="D429" s="38"/>
      <c r="E429" s="39"/>
      <c r="F429" s="41">
        <f t="shared" si="119"/>
        <v>0</v>
      </c>
      <c r="G429" s="82"/>
      <c r="H429" s="82"/>
      <c r="I429" s="83"/>
      <c r="J429" s="40">
        <f t="shared" si="120"/>
        <v>0</v>
      </c>
    </row>
    <row r="430" spans="1:10" x14ac:dyDescent="0.25">
      <c r="A430" s="35"/>
      <c r="B430" s="36">
        <v>323</v>
      </c>
      <c r="C430" s="37" t="s">
        <v>64</v>
      </c>
      <c r="D430" s="38"/>
      <c r="E430" s="39"/>
      <c r="F430" s="41">
        <f t="shared" si="119"/>
        <v>0</v>
      </c>
      <c r="G430" s="82"/>
      <c r="H430" s="82"/>
      <c r="I430" s="83"/>
      <c r="J430" s="40">
        <f t="shared" si="120"/>
        <v>0</v>
      </c>
    </row>
    <row r="431" spans="1:10" ht="24.75" x14ac:dyDescent="0.25">
      <c r="A431" s="35"/>
      <c r="B431" s="36">
        <v>324</v>
      </c>
      <c r="C431" s="37" t="s">
        <v>65</v>
      </c>
      <c r="D431" s="38"/>
      <c r="E431" s="39"/>
      <c r="F431" s="41">
        <f t="shared" si="119"/>
        <v>0</v>
      </c>
      <c r="G431" s="82"/>
      <c r="H431" s="82"/>
      <c r="I431" s="83"/>
      <c r="J431" s="40">
        <f t="shared" si="120"/>
        <v>0</v>
      </c>
    </row>
    <row r="432" spans="1:10" x14ac:dyDescent="0.25">
      <c r="A432" s="35"/>
      <c r="B432" s="36">
        <v>329</v>
      </c>
      <c r="C432" s="37" t="s">
        <v>67</v>
      </c>
      <c r="D432" s="38"/>
      <c r="E432" s="39"/>
      <c r="F432" s="41">
        <f t="shared" si="119"/>
        <v>0</v>
      </c>
      <c r="G432" s="82"/>
      <c r="H432" s="82"/>
      <c r="I432" s="83"/>
      <c r="J432" s="40">
        <f t="shared" si="120"/>
        <v>0</v>
      </c>
    </row>
    <row r="433" spans="1:10" x14ac:dyDescent="0.25">
      <c r="A433" s="35"/>
      <c r="B433" s="36">
        <v>343</v>
      </c>
      <c r="C433" s="37" t="s">
        <v>69</v>
      </c>
      <c r="D433" s="38"/>
      <c r="E433" s="39"/>
      <c r="F433" s="41">
        <f t="shared" si="119"/>
        <v>0</v>
      </c>
      <c r="G433" s="82"/>
      <c r="H433" s="82"/>
      <c r="I433" s="83"/>
      <c r="J433" s="40">
        <f t="shared" si="120"/>
        <v>0</v>
      </c>
    </row>
    <row r="434" spans="1:10" ht="24.75" x14ac:dyDescent="0.25">
      <c r="A434" s="35"/>
      <c r="B434" s="36">
        <v>369</v>
      </c>
      <c r="C434" s="37" t="s">
        <v>129</v>
      </c>
      <c r="D434" s="38"/>
      <c r="E434" s="39"/>
      <c r="F434" s="41">
        <f t="shared" si="119"/>
        <v>0</v>
      </c>
      <c r="G434" s="82"/>
      <c r="H434" s="82"/>
      <c r="I434" s="83"/>
      <c r="J434" s="40">
        <f t="shared" si="120"/>
        <v>0</v>
      </c>
    </row>
    <row r="435" spans="1:10" x14ac:dyDescent="0.25">
      <c r="A435" s="35"/>
      <c r="B435" s="36">
        <v>422</v>
      </c>
      <c r="C435" s="37" t="s">
        <v>99</v>
      </c>
      <c r="D435" s="38"/>
      <c r="E435" s="43"/>
      <c r="F435" s="41">
        <f t="shared" si="119"/>
        <v>0</v>
      </c>
      <c r="G435" s="82"/>
      <c r="H435" s="82"/>
      <c r="I435" s="105"/>
      <c r="J435" s="40">
        <f t="shared" si="120"/>
        <v>0</v>
      </c>
    </row>
    <row r="436" spans="1:10" x14ac:dyDescent="0.25">
      <c r="A436" s="72" t="s">
        <v>171</v>
      </c>
      <c r="B436" s="73"/>
      <c r="C436" s="74" t="s">
        <v>172</v>
      </c>
      <c r="D436" s="75">
        <f t="shared" ref="D436:J436" si="121">SUM(D437,D439,D441,D443,D445)</f>
        <v>18134.239999999998</v>
      </c>
      <c r="E436" s="75">
        <f t="shared" si="121"/>
        <v>0</v>
      </c>
      <c r="F436" s="75">
        <f t="shared" si="121"/>
        <v>18134.239999999998</v>
      </c>
      <c r="G436" s="75">
        <f t="shared" si="121"/>
        <v>12533.94</v>
      </c>
      <c r="H436" s="75">
        <f t="shared" si="121"/>
        <v>12533.94</v>
      </c>
      <c r="I436" s="75">
        <f t="shared" si="121"/>
        <v>0</v>
      </c>
      <c r="J436" s="78">
        <f t="shared" si="121"/>
        <v>18134.239999999998</v>
      </c>
    </row>
    <row r="437" spans="1:10" x14ac:dyDescent="0.25">
      <c r="A437" s="84" t="s">
        <v>19</v>
      </c>
      <c r="B437" s="85"/>
      <c r="C437" s="86" t="s">
        <v>116</v>
      </c>
      <c r="D437" s="87">
        <f t="shared" ref="D437:J437" si="122">SUM(D438:D438)</f>
        <v>2086.2399999999998</v>
      </c>
      <c r="E437" s="87">
        <f t="shared" si="122"/>
        <v>0</v>
      </c>
      <c r="F437" s="88">
        <f t="shared" si="122"/>
        <v>2086.2399999999998</v>
      </c>
      <c r="G437" s="88">
        <f t="shared" si="122"/>
        <v>1441.94</v>
      </c>
      <c r="H437" s="88">
        <f t="shared" si="122"/>
        <v>1441.94</v>
      </c>
      <c r="I437" s="89">
        <f t="shared" si="122"/>
        <v>0</v>
      </c>
      <c r="J437" s="90">
        <f t="shared" si="122"/>
        <v>2086.2399999999998</v>
      </c>
    </row>
    <row r="438" spans="1:10" x14ac:dyDescent="0.25">
      <c r="A438" s="35" t="s">
        <v>173</v>
      </c>
      <c r="B438" s="36">
        <v>322</v>
      </c>
      <c r="C438" s="37" t="s">
        <v>62</v>
      </c>
      <c r="D438" s="38">
        <v>2086.2399999999998</v>
      </c>
      <c r="E438" s="38"/>
      <c r="F438" s="38">
        <f>SUM(D438:E438)</f>
        <v>2086.2399999999998</v>
      </c>
      <c r="G438" s="38">
        <v>1441.94</v>
      </c>
      <c r="H438" s="38">
        <v>1441.94</v>
      </c>
      <c r="I438" s="38"/>
      <c r="J438" s="40">
        <f>SUM(F438,I438)</f>
        <v>2086.2399999999998</v>
      </c>
    </row>
    <row r="439" spans="1:10" x14ac:dyDescent="0.25">
      <c r="A439" s="84" t="s">
        <v>19</v>
      </c>
      <c r="B439" s="85"/>
      <c r="C439" s="86" t="s">
        <v>128</v>
      </c>
      <c r="D439" s="87">
        <f t="shared" ref="D439:J439" si="123">SUM(D440:D440)</f>
        <v>16048</v>
      </c>
      <c r="E439" s="87">
        <f t="shared" si="123"/>
        <v>0</v>
      </c>
      <c r="F439" s="88">
        <f t="shared" si="123"/>
        <v>16048</v>
      </c>
      <c r="G439" s="88">
        <f t="shared" si="123"/>
        <v>11092</v>
      </c>
      <c r="H439" s="88">
        <f t="shared" si="123"/>
        <v>11092</v>
      </c>
      <c r="I439" s="89">
        <f t="shared" si="123"/>
        <v>0</v>
      </c>
      <c r="J439" s="90">
        <f t="shared" si="123"/>
        <v>16048</v>
      </c>
    </row>
    <row r="440" spans="1:10" x14ac:dyDescent="0.25">
      <c r="A440" s="35" t="s">
        <v>174</v>
      </c>
      <c r="B440" s="36">
        <v>322</v>
      </c>
      <c r="C440" s="37" t="s">
        <v>62</v>
      </c>
      <c r="D440" s="38">
        <v>16048</v>
      </c>
      <c r="E440" s="38"/>
      <c r="F440" s="38">
        <f>SUM(D440:E440)</f>
        <v>16048</v>
      </c>
      <c r="G440" s="38">
        <v>11092</v>
      </c>
      <c r="H440" s="38">
        <v>11092</v>
      </c>
      <c r="I440" s="38"/>
      <c r="J440" s="40">
        <f>SUM(F440,I440)</f>
        <v>16048</v>
      </c>
    </row>
    <row r="441" spans="1:10" ht="24.75" x14ac:dyDescent="0.25">
      <c r="A441" s="30" t="s">
        <v>19</v>
      </c>
      <c r="B441" s="31"/>
      <c r="C441" s="32" t="s">
        <v>166</v>
      </c>
      <c r="D441" s="33">
        <f t="shared" ref="D441:J441" si="124">SUM(D442)</f>
        <v>0</v>
      </c>
      <c r="E441" s="33">
        <f t="shared" si="124"/>
        <v>0</v>
      </c>
      <c r="F441" s="33">
        <f t="shared" si="124"/>
        <v>0</v>
      </c>
      <c r="G441" s="33">
        <f t="shared" si="124"/>
        <v>0</v>
      </c>
      <c r="H441" s="33">
        <f t="shared" si="124"/>
        <v>0</v>
      </c>
      <c r="I441" s="33">
        <f t="shared" si="124"/>
        <v>0</v>
      </c>
      <c r="J441" s="34">
        <f t="shared" si="124"/>
        <v>0</v>
      </c>
    </row>
    <row r="442" spans="1:10" x14ac:dyDescent="0.25">
      <c r="A442" s="35"/>
      <c r="B442" s="36">
        <v>322</v>
      </c>
      <c r="C442" s="37" t="s">
        <v>62</v>
      </c>
      <c r="D442" s="38"/>
      <c r="E442" s="38"/>
      <c r="F442" s="38">
        <f>SUM(D442:E442)</f>
        <v>0</v>
      </c>
      <c r="G442" s="38"/>
      <c r="H442" s="38"/>
      <c r="I442" s="38"/>
      <c r="J442" s="40">
        <f>SUM(F442,I442)</f>
        <v>0</v>
      </c>
    </row>
    <row r="443" spans="1:10" x14ac:dyDescent="0.25">
      <c r="A443" s="30" t="s">
        <v>19</v>
      </c>
      <c r="B443" s="31"/>
      <c r="C443" s="32" t="s">
        <v>30</v>
      </c>
      <c r="D443" s="33">
        <f t="shared" ref="D443:J443" si="125">SUM(D444)</f>
        <v>0</v>
      </c>
      <c r="E443" s="33">
        <f t="shared" si="125"/>
        <v>0</v>
      </c>
      <c r="F443" s="33">
        <f t="shared" si="125"/>
        <v>0</v>
      </c>
      <c r="G443" s="33">
        <f t="shared" si="125"/>
        <v>0</v>
      </c>
      <c r="H443" s="33">
        <f t="shared" si="125"/>
        <v>0</v>
      </c>
      <c r="I443" s="33">
        <f t="shared" si="125"/>
        <v>0</v>
      </c>
      <c r="J443" s="34">
        <f t="shared" si="125"/>
        <v>0</v>
      </c>
    </row>
    <row r="444" spans="1:10" x14ac:dyDescent="0.25">
      <c r="A444" s="35"/>
      <c r="B444" s="36">
        <v>322</v>
      </c>
      <c r="C444" s="37" t="s">
        <v>62</v>
      </c>
      <c r="D444" s="38"/>
      <c r="E444" s="38"/>
      <c r="F444" s="38">
        <f>SUM(D444:E444)</f>
        <v>0</v>
      </c>
      <c r="G444" s="38"/>
      <c r="H444" s="38"/>
      <c r="I444" s="38"/>
      <c r="J444" s="40">
        <f>SUM(F444,I444)</f>
        <v>0</v>
      </c>
    </row>
    <row r="445" spans="1:10" ht="24.75" x14ac:dyDescent="0.25">
      <c r="A445" s="30" t="s">
        <v>19</v>
      </c>
      <c r="B445" s="31"/>
      <c r="C445" s="32" t="s">
        <v>34</v>
      </c>
      <c r="D445" s="33">
        <f t="shared" ref="D445:J445" si="126">SUM(D446)</f>
        <v>0</v>
      </c>
      <c r="E445" s="33">
        <f t="shared" si="126"/>
        <v>0</v>
      </c>
      <c r="F445" s="33">
        <f t="shared" si="126"/>
        <v>0</v>
      </c>
      <c r="G445" s="33">
        <f t="shared" si="126"/>
        <v>0</v>
      </c>
      <c r="H445" s="33">
        <f t="shared" si="126"/>
        <v>0</v>
      </c>
      <c r="I445" s="33">
        <f t="shared" si="126"/>
        <v>0</v>
      </c>
      <c r="J445" s="34">
        <f t="shared" si="126"/>
        <v>0</v>
      </c>
    </row>
    <row r="446" spans="1:10" x14ac:dyDescent="0.25">
      <c r="A446" s="35"/>
      <c r="B446" s="36">
        <v>322</v>
      </c>
      <c r="C446" s="37" t="s">
        <v>62</v>
      </c>
      <c r="D446" s="38"/>
      <c r="E446" s="39"/>
      <c r="F446" s="41">
        <f>SUM(D446:E446)</f>
        <v>0</v>
      </c>
      <c r="G446" s="82"/>
      <c r="H446" s="82"/>
      <c r="I446" s="83"/>
      <c r="J446" s="40">
        <f>SUM(F446,I446)</f>
        <v>0</v>
      </c>
    </row>
    <row r="447" spans="1:10" x14ac:dyDescent="0.25">
      <c r="A447" s="72" t="s">
        <v>175</v>
      </c>
      <c r="B447" s="73"/>
      <c r="C447" s="74" t="s">
        <v>176</v>
      </c>
      <c r="D447" s="75">
        <f t="shared" ref="D447:J447" si="127">SUM(D448,D457)</f>
        <v>0</v>
      </c>
      <c r="E447" s="75">
        <f t="shared" si="127"/>
        <v>0</v>
      </c>
      <c r="F447" s="76">
        <f t="shared" si="127"/>
        <v>0</v>
      </c>
      <c r="G447" s="76">
        <f t="shared" si="127"/>
        <v>0</v>
      </c>
      <c r="H447" s="76">
        <f t="shared" si="127"/>
        <v>0</v>
      </c>
      <c r="I447" s="77">
        <f t="shared" si="127"/>
        <v>0</v>
      </c>
      <c r="J447" s="78">
        <f t="shared" si="127"/>
        <v>0</v>
      </c>
    </row>
    <row r="448" spans="1:10" ht="24.75" x14ac:dyDescent="0.25">
      <c r="A448" s="30" t="s">
        <v>19</v>
      </c>
      <c r="B448" s="31"/>
      <c r="C448" s="32" t="s">
        <v>166</v>
      </c>
      <c r="D448" s="33">
        <f t="shared" ref="D448:J448" si="128">SUM(D449:D456)</f>
        <v>0</v>
      </c>
      <c r="E448" s="33">
        <f t="shared" si="128"/>
        <v>0</v>
      </c>
      <c r="F448" s="79">
        <f t="shared" si="128"/>
        <v>0</v>
      </c>
      <c r="G448" s="79">
        <f t="shared" si="128"/>
        <v>0</v>
      </c>
      <c r="H448" s="79">
        <f t="shared" si="128"/>
        <v>0</v>
      </c>
      <c r="I448" s="80">
        <f t="shared" si="128"/>
        <v>0</v>
      </c>
      <c r="J448" s="34">
        <f t="shared" si="128"/>
        <v>0</v>
      </c>
    </row>
    <row r="449" spans="1:10" x14ac:dyDescent="0.25">
      <c r="A449" s="35"/>
      <c r="B449" s="36">
        <v>311</v>
      </c>
      <c r="C449" s="37" t="s">
        <v>54</v>
      </c>
      <c r="D449" s="38"/>
      <c r="E449" s="39"/>
      <c r="F449" s="41">
        <f t="shared" ref="F449:F456" si="129">SUM(D449:E449)</f>
        <v>0</v>
      </c>
      <c r="G449" s="82"/>
      <c r="H449" s="82"/>
      <c r="I449" s="83"/>
      <c r="J449" s="40">
        <f t="shared" ref="J449:J456" si="130">SUM(F449,I449)</f>
        <v>0</v>
      </c>
    </row>
    <row r="450" spans="1:10" x14ac:dyDescent="0.25">
      <c r="A450" s="35"/>
      <c r="B450" s="36">
        <v>313</v>
      </c>
      <c r="C450" s="37" t="s">
        <v>58</v>
      </c>
      <c r="D450" s="38"/>
      <c r="E450" s="39"/>
      <c r="F450" s="41">
        <f t="shared" si="129"/>
        <v>0</v>
      </c>
      <c r="G450" s="82"/>
      <c r="H450" s="82"/>
      <c r="I450" s="83"/>
      <c r="J450" s="40">
        <f t="shared" si="130"/>
        <v>0</v>
      </c>
    </row>
    <row r="451" spans="1:10" x14ac:dyDescent="0.25">
      <c r="A451" s="35"/>
      <c r="B451" s="36">
        <v>321</v>
      </c>
      <c r="C451" s="37" t="s">
        <v>60</v>
      </c>
      <c r="D451" s="38"/>
      <c r="E451" s="39"/>
      <c r="F451" s="41">
        <f t="shared" si="129"/>
        <v>0</v>
      </c>
      <c r="G451" s="82"/>
      <c r="H451" s="82"/>
      <c r="I451" s="83"/>
      <c r="J451" s="40">
        <f t="shared" si="130"/>
        <v>0</v>
      </c>
    </row>
    <row r="452" spans="1:10" x14ac:dyDescent="0.25">
      <c r="A452" s="35"/>
      <c r="B452" s="36">
        <v>322</v>
      </c>
      <c r="C452" s="37" t="s">
        <v>62</v>
      </c>
      <c r="D452" s="38"/>
      <c r="E452" s="39"/>
      <c r="F452" s="41">
        <f t="shared" si="129"/>
        <v>0</v>
      </c>
      <c r="G452" s="82"/>
      <c r="H452" s="82"/>
      <c r="I452" s="83"/>
      <c r="J452" s="40">
        <f t="shared" si="130"/>
        <v>0</v>
      </c>
    </row>
    <row r="453" spans="1:10" x14ac:dyDescent="0.25">
      <c r="A453" s="35"/>
      <c r="B453" s="36">
        <v>323</v>
      </c>
      <c r="C453" s="37" t="s">
        <v>64</v>
      </c>
      <c r="D453" s="38"/>
      <c r="E453" s="39"/>
      <c r="F453" s="41">
        <f t="shared" si="129"/>
        <v>0</v>
      </c>
      <c r="G453" s="82"/>
      <c r="H453" s="82"/>
      <c r="I453" s="83"/>
      <c r="J453" s="40">
        <f t="shared" si="130"/>
        <v>0</v>
      </c>
    </row>
    <row r="454" spans="1:10" ht="24.75" x14ac:dyDescent="0.25">
      <c r="A454" s="35"/>
      <c r="B454" s="36">
        <v>324</v>
      </c>
      <c r="C454" s="37" t="s">
        <v>65</v>
      </c>
      <c r="D454" s="38"/>
      <c r="E454" s="39"/>
      <c r="F454" s="41">
        <f t="shared" si="129"/>
        <v>0</v>
      </c>
      <c r="G454" s="82"/>
      <c r="H454" s="82"/>
      <c r="I454" s="83"/>
      <c r="J454" s="40">
        <f t="shared" si="130"/>
        <v>0</v>
      </c>
    </row>
    <row r="455" spans="1:10" x14ac:dyDescent="0.25">
      <c r="A455" s="35"/>
      <c r="B455" s="36">
        <v>329</v>
      </c>
      <c r="C455" s="37" t="s">
        <v>67</v>
      </c>
      <c r="D455" s="38"/>
      <c r="E455" s="39"/>
      <c r="F455" s="41">
        <f t="shared" si="129"/>
        <v>0</v>
      </c>
      <c r="G455" s="82"/>
      <c r="H455" s="82"/>
      <c r="I455" s="83"/>
      <c r="J455" s="40">
        <f t="shared" si="130"/>
        <v>0</v>
      </c>
    </row>
    <row r="456" spans="1:10" x14ac:dyDescent="0.25">
      <c r="A456" s="35"/>
      <c r="B456" s="36">
        <v>343</v>
      </c>
      <c r="C456" s="37" t="s">
        <v>69</v>
      </c>
      <c r="D456" s="38"/>
      <c r="E456" s="39"/>
      <c r="F456" s="41">
        <f t="shared" si="129"/>
        <v>0</v>
      </c>
      <c r="G456" s="82"/>
      <c r="H456" s="82"/>
      <c r="I456" s="83"/>
      <c r="J456" s="40">
        <f t="shared" si="130"/>
        <v>0</v>
      </c>
    </row>
    <row r="457" spans="1:10" ht="24.75" x14ac:dyDescent="0.25">
      <c r="A457" s="30" t="s">
        <v>19</v>
      </c>
      <c r="B457" s="31"/>
      <c r="C457" s="32" t="s">
        <v>34</v>
      </c>
      <c r="D457" s="33">
        <f t="shared" ref="D457:J457" si="131">SUM(D458:D466)</f>
        <v>0</v>
      </c>
      <c r="E457" s="33">
        <f t="shared" si="131"/>
        <v>0</v>
      </c>
      <c r="F457" s="79">
        <f t="shared" si="131"/>
        <v>0</v>
      </c>
      <c r="G457" s="79">
        <f t="shared" si="131"/>
        <v>0</v>
      </c>
      <c r="H457" s="79">
        <f t="shared" si="131"/>
        <v>0</v>
      </c>
      <c r="I457" s="80">
        <f t="shared" si="131"/>
        <v>0</v>
      </c>
      <c r="J457" s="34">
        <f t="shared" si="131"/>
        <v>0</v>
      </c>
    </row>
    <row r="458" spans="1:10" x14ac:dyDescent="0.25">
      <c r="A458" s="35"/>
      <c r="B458" s="36">
        <v>311</v>
      </c>
      <c r="C458" s="37" t="s">
        <v>54</v>
      </c>
      <c r="D458" s="38"/>
      <c r="E458" s="39"/>
      <c r="F458" s="41">
        <f t="shared" ref="F458:F466" si="132">SUM(D458:E458)</f>
        <v>0</v>
      </c>
      <c r="G458" s="82"/>
      <c r="H458" s="82"/>
      <c r="I458" s="83"/>
      <c r="J458" s="40">
        <f t="shared" ref="J458:J466" si="133">SUM(F458,I458)</f>
        <v>0</v>
      </c>
    </row>
    <row r="459" spans="1:10" x14ac:dyDescent="0.25">
      <c r="A459" s="35"/>
      <c r="B459" s="36">
        <v>313</v>
      </c>
      <c r="C459" s="37" t="s">
        <v>58</v>
      </c>
      <c r="D459" s="38"/>
      <c r="E459" s="39"/>
      <c r="F459" s="41">
        <f t="shared" si="132"/>
        <v>0</v>
      </c>
      <c r="G459" s="82"/>
      <c r="H459" s="82"/>
      <c r="I459" s="83"/>
      <c r="J459" s="40">
        <f t="shared" si="133"/>
        <v>0</v>
      </c>
    </row>
    <row r="460" spans="1:10" x14ac:dyDescent="0.25">
      <c r="A460" s="35"/>
      <c r="B460" s="36">
        <v>321</v>
      </c>
      <c r="C460" s="37" t="s">
        <v>60</v>
      </c>
      <c r="D460" s="38"/>
      <c r="E460" s="39"/>
      <c r="F460" s="41">
        <f t="shared" si="132"/>
        <v>0</v>
      </c>
      <c r="G460" s="82"/>
      <c r="H460" s="82"/>
      <c r="I460" s="83"/>
      <c r="J460" s="40">
        <f t="shared" si="133"/>
        <v>0</v>
      </c>
    </row>
    <row r="461" spans="1:10" x14ac:dyDescent="0.25">
      <c r="A461" s="35"/>
      <c r="B461" s="36">
        <v>322</v>
      </c>
      <c r="C461" s="37" t="s">
        <v>62</v>
      </c>
      <c r="D461" s="38"/>
      <c r="E461" s="39"/>
      <c r="F461" s="41">
        <f t="shared" si="132"/>
        <v>0</v>
      </c>
      <c r="G461" s="82"/>
      <c r="H461" s="82"/>
      <c r="I461" s="83"/>
      <c r="J461" s="40">
        <f t="shared" si="133"/>
        <v>0</v>
      </c>
    </row>
    <row r="462" spans="1:10" x14ac:dyDescent="0.25">
      <c r="A462" s="35"/>
      <c r="B462" s="36">
        <v>323</v>
      </c>
      <c r="C462" s="37" t="s">
        <v>64</v>
      </c>
      <c r="D462" s="38"/>
      <c r="E462" s="39"/>
      <c r="F462" s="41">
        <f t="shared" si="132"/>
        <v>0</v>
      </c>
      <c r="G462" s="82"/>
      <c r="H462" s="82"/>
      <c r="I462" s="83"/>
      <c r="J462" s="40">
        <f t="shared" si="133"/>
        <v>0</v>
      </c>
    </row>
    <row r="463" spans="1:10" ht="24.75" x14ac:dyDescent="0.25">
      <c r="A463" s="35"/>
      <c r="B463" s="36">
        <v>324</v>
      </c>
      <c r="C463" s="37" t="s">
        <v>65</v>
      </c>
      <c r="D463" s="38"/>
      <c r="E463" s="39"/>
      <c r="F463" s="41">
        <f t="shared" si="132"/>
        <v>0</v>
      </c>
      <c r="G463" s="82"/>
      <c r="H463" s="82"/>
      <c r="I463" s="83"/>
      <c r="J463" s="40">
        <f t="shared" si="133"/>
        <v>0</v>
      </c>
    </row>
    <row r="464" spans="1:10" x14ac:dyDescent="0.25">
      <c r="A464" s="35"/>
      <c r="B464" s="36">
        <v>329</v>
      </c>
      <c r="C464" s="37" t="s">
        <v>67</v>
      </c>
      <c r="D464" s="38"/>
      <c r="E464" s="39"/>
      <c r="F464" s="41">
        <f t="shared" si="132"/>
        <v>0</v>
      </c>
      <c r="G464" s="82"/>
      <c r="H464" s="82"/>
      <c r="I464" s="83"/>
      <c r="J464" s="40">
        <f t="shared" si="133"/>
        <v>0</v>
      </c>
    </row>
    <row r="465" spans="1:10" x14ac:dyDescent="0.25">
      <c r="A465" s="35"/>
      <c r="B465" s="36">
        <v>343</v>
      </c>
      <c r="C465" s="37" t="s">
        <v>69</v>
      </c>
      <c r="D465" s="38"/>
      <c r="E465" s="39"/>
      <c r="F465" s="41">
        <f t="shared" si="132"/>
        <v>0</v>
      </c>
      <c r="G465" s="82"/>
      <c r="H465" s="82"/>
      <c r="I465" s="83"/>
      <c r="J465" s="40">
        <f t="shared" si="133"/>
        <v>0</v>
      </c>
    </row>
    <row r="466" spans="1:10" x14ac:dyDescent="0.25">
      <c r="A466" s="109"/>
      <c r="B466" s="110">
        <v>422</v>
      </c>
      <c r="C466" s="111" t="s">
        <v>99</v>
      </c>
      <c r="D466" s="112"/>
      <c r="E466" s="113"/>
      <c r="F466" s="114">
        <f t="shared" si="132"/>
        <v>0</v>
      </c>
      <c r="G466" s="115"/>
      <c r="H466" s="115"/>
      <c r="I466" s="116"/>
      <c r="J466" s="40">
        <f t="shared" si="133"/>
        <v>0</v>
      </c>
    </row>
    <row r="467" spans="1:10" x14ac:dyDescent="0.25">
      <c r="A467" s="72" t="s">
        <v>177</v>
      </c>
      <c r="B467" s="73"/>
      <c r="C467" s="74" t="s">
        <v>178</v>
      </c>
      <c r="D467" s="75">
        <f t="shared" ref="D467:J467" si="134">SUM(D468,D477)</f>
        <v>0</v>
      </c>
      <c r="E467" s="75">
        <f t="shared" si="134"/>
        <v>0</v>
      </c>
      <c r="F467" s="76">
        <f t="shared" si="134"/>
        <v>0</v>
      </c>
      <c r="G467" s="76">
        <f t="shared" si="134"/>
        <v>0</v>
      </c>
      <c r="H467" s="76">
        <f t="shared" si="134"/>
        <v>0</v>
      </c>
      <c r="I467" s="77">
        <f t="shared" si="134"/>
        <v>0</v>
      </c>
      <c r="J467" s="78">
        <f t="shared" si="134"/>
        <v>0</v>
      </c>
    </row>
    <row r="468" spans="1:10" ht="24.75" x14ac:dyDescent="0.25">
      <c r="A468" s="30" t="s">
        <v>19</v>
      </c>
      <c r="B468" s="31"/>
      <c r="C468" s="32" t="s">
        <v>166</v>
      </c>
      <c r="D468" s="33">
        <f t="shared" ref="D468:J468" si="135">SUM(D469:D476)</f>
        <v>0</v>
      </c>
      <c r="E468" s="33">
        <f t="shared" si="135"/>
        <v>0</v>
      </c>
      <c r="F468" s="79">
        <f t="shared" si="135"/>
        <v>0</v>
      </c>
      <c r="G468" s="79">
        <f t="shared" si="135"/>
        <v>0</v>
      </c>
      <c r="H468" s="79">
        <f t="shared" si="135"/>
        <v>0</v>
      </c>
      <c r="I468" s="80">
        <f t="shared" si="135"/>
        <v>0</v>
      </c>
      <c r="J468" s="34">
        <f t="shared" si="135"/>
        <v>0</v>
      </c>
    </row>
    <row r="469" spans="1:10" x14ac:dyDescent="0.25">
      <c r="A469" s="35"/>
      <c r="B469" s="36">
        <v>311</v>
      </c>
      <c r="C469" s="37" t="s">
        <v>54</v>
      </c>
      <c r="D469" s="38"/>
      <c r="E469" s="39"/>
      <c r="F469" s="41">
        <f t="shared" ref="F469:F476" si="136">SUM(D469:E469)</f>
        <v>0</v>
      </c>
      <c r="G469" s="82"/>
      <c r="H469" s="82"/>
      <c r="I469" s="83"/>
      <c r="J469" s="40">
        <f t="shared" ref="J469:J476" si="137">SUM(F469,I469)</f>
        <v>0</v>
      </c>
    </row>
    <row r="470" spans="1:10" x14ac:dyDescent="0.25">
      <c r="A470" s="35"/>
      <c r="B470" s="36">
        <v>313</v>
      </c>
      <c r="C470" s="37" t="s">
        <v>58</v>
      </c>
      <c r="D470" s="38"/>
      <c r="E470" s="39"/>
      <c r="F470" s="41">
        <f t="shared" si="136"/>
        <v>0</v>
      </c>
      <c r="G470" s="82"/>
      <c r="H470" s="82"/>
      <c r="I470" s="83"/>
      <c r="J470" s="40">
        <f t="shared" si="137"/>
        <v>0</v>
      </c>
    </row>
    <row r="471" spans="1:10" x14ac:dyDescent="0.25">
      <c r="A471" s="35"/>
      <c r="B471" s="36">
        <v>321</v>
      </c>
      <c r="C471" s="37" t="s">
        <v>60</v>
      </c>
      <c r="D471" s="38"/>
      <c r="E471" s="39"/>
      <c r="F471" s="41">
        <f t="shared" si="136"/>
        <v>0</v>
      </c>
      <c r="G471" s="82"/>
      <c r="H471" s="82"/>
      <c r="I471" s="83"/>
      <c r="J471" s="40">
        <f t="shared" si="137"/>
        <v>0</v>
      </c>
    </row>
    <row r="472" spans="1:10" x14ac:dyDescent="0.25">
      <c r="A472" s="35"/>
      <c r="B472" s="36">
        <v>322</v>
      </c>
      <c r="C472" s="37" t="s">
        <v>62</v>
      </c>
      <c r="D472" s="38"/>
      <c r="E472" s="39"/>
      <c r="F472" s="41">
        <f t="shared" si="136"/>
        <v>0</v>
      </c>
      <c r="G472" s="82"/>
      <c r="H472" s="82"/>
      <c r="I472" s="83"/>
      <c r="J472" s="40">
        <f t="shared" si="137"/>
        <v>0</v>
      </c>
    </row>
    <row r="473" spans="1:10" x14ac:dyDescent="0.25">
      <c r="A473" s="35"/>
      <c r="B473" s="36">
        <v>323</v>
      </c>
      <c r="C473" s="37" t="s">
        <v>64</v>
      </c>
      <c r="D473" s="38"/>
      <c r="E473" s="39"/>
      <c r="F473" s="41">
        <f t="shared" si="136"/>
        <v>0</v>
      </c>
      <c r="G473" s="82"/>
      <c r="H473" s="82"/>
      <c r="I473" s="83"/>
      <c r="J473" s="40">
        <f t="shared" si="137"/>
        <v>0</v>
      </c>
    </row>
    <row r="474" spans="1:10" ht="24.75" x14ac:dyDescent="0.25">
      <c r="A474" s="35"/>
      <c r="B474" s="36">
        <v>324</v>
      </c>
      <c r="C474" s="37" t="s">
        <v>65</v>
      </c>
      <c r="D474" s="38"/>
      <c r="E474" s="39"/>
      <c r="F474" s="41">
        <f t="shared" si="136"/>
        <v>0</v>
      </c>
      <c r="G474" s="82"/>
      <c r="H474" s="82"/>
      <c r="I474" s="83"/>
      <c r="J474" s="40">
        <f t="shared" si="137"/>
        <v>0</v>
      </c>
    </row>
    <row r="475" spans="1:10" x14ac:dyDescent="0.25">
      <c r="A475" s="35"/>
      <c r="B475" s="36">
        <v>329</v>
      </c>
      <c r="C475" s="37" t="s">
        <v>67</v>
      </c>
      <c r="D475" s="38"/>
      <c r="E475" s="39"/>
      <c r="F475" s="41">
        <f t="shared" si="136"/>
        <v>0</v>
      </c>
      <c r="G475" s="82"/>
      <c r="H475" s="82"/>
      <c r="I475" s="83"/>
      <c r="J475" s="40">
        <f t="shared" si="137"/>
        <v>0</v>
      </c>
    </row>
    <row r="476" spans="1:10" x14ac:dyDescent="0.25">
      <c r="A476" s="35"/>
      <c r="B476" s="36">
        <v>343</v>
      </c>
      <c r="C476" s="37" t="s">
        <v>69</v>
      </c>
      <c r="D476" s="38"/>
      <c r="E476" s="39"/>
      <c r="F476" s="41">
        <f t="shared" si="136"/>
        <v>0</v>
      </c>
      <c r="G476" s="82"/>
      <c r="H476" s="82"/>
      <c r="I476" s="83"/>
      <c r="J476" s="40">
        <f t="shared" si="137"/>
        <v>0</v>
      </c>
    </row>
    <row r="477" spans="1:10" ht="24.75" x14ac:dyDescent="0.25">
      <c r="A477" s="30" t="s">
        <v>19</v>
      </c>
      <c r="B477" s="31"/>
      <c r="C477" s="32" t="s">
        <v>34</v>
      </c>
      <c r="D477" s="33">
        <f t="shared" ref="D477:J477" si="138">SUM(D478:D486)</f>
        <v>0</v>
      </c>
      <c r="E477" s="33">
        <f t="shared" si="138"/>
        <v>0</v>
      </c>
      <c r="F477" s="79">
        <f t="shared" si="138"/>
        <v>0</v>
      </c>
      <c r="G477" s="79">
        <f t="shared" si="138"/>
        <v>0</v>
      </c>
      <c r="H477" s="79">
        <f t="shared" si="138"/>
        <v>0</v>
      </c>
      <c r="I477" s="80">
        <f t="shared" si="138"/>
        <v>0</v>
      </c>
      <c r="J477" s="34">
        <f t="shared" si="138"/>
        <v>0</v>
      </c>
    </row>
    <row r="478" spans="1:10" x14ac:dyDescent="0.25">
      <c r="A478" s="35"/>
      <c r="B478" s="36">
        <v>311</v>
      </c>
      <c r="C478" s="37" t="s">
        <v>54</v>
      </c>
      <c r="D478" s="38"/>
      <c r="E478" s="39"/>
      <c r="F478" s="41">
        <f t="shared" ref="F478:F486" si="139">SUM(D478:E478)</f>
        <v>0</v>
      </c>
      <c r="G478" s="82"/>
      <c r="H478" s="82"/>
      <c r="I478" s="83"/>
      <c r="J478" s="40">
        <f t="shared" ref="J478:J486" si="140">SUM(F478,I478)</f>
        <v>0</v>
      </c>
    </row>
    <row r="479" spans="1:10" x14ac:dyDescent="0.25">
      <c r="A479" s="35"/>
      <c r="B479" s="36">
        <v>313</v>
      </c>
      <c r="C479" s="37" t="s">
        <v>58</v>
      </c>
      <c r="D479" s="38"/>
      <c r="E479" s="39"/>
      <c r="F479" s="41">
        <f t="shared" si="139"/>
        <v>0</v>
      </c>
      <c r="G479" s="82"/>
      <c r="H479" s="82"/>
      <c r="I479" s="83"/>
      <c r="J479" s="40">
        <f t="shared" si="140"/>
        <v>0</v>
      </c>
    </row>
    <row r="480" spans="1:10" x14ac:dyDescent="0.25">
      <c r="A480" s="35"/>
      <c r="B480" s="36">
        <v>321</v>
      </c>
      <c r="C480" s="37" t="s">
        <v>60</v>
      </c>
      <c r="D480" s="38"/>
      <c r="E480" s="39"/>
      <c r="F480" s="41">
        <f t="shared" si="139"/>
        <v>0</v>
      </c>
      <c r="G480" s="82"/>
      <c r="H480" s="82"/>
      <c r="I480" s="83"/>
      <c r="J480" s="40">
        <f t="shared" si="140"/>
        <v>0</v>
      </c>
    </row>
    <row r="481" spans="1:10" x14ac:dyDescent="0.25">
      <c r="A481" s="35"/>
      <c r="B481" s="36">
        <v>322</v>
      </c>
      <c r="C481" s="37" t="s">
        <v>62</v>
      </c>
      <c r="D481" s="38"/>
      <c r="E481" s="39"/>
      <c r="F481" s="41">
        <f t="shared" si="139"/>
        <v>0</v>
      </c>
      <c r="G481" s="82"/>
      <c r="H481" s="82"/>
      <c r="I481" s="83"/>
      <c r="J481" s="40">
        <f t="shared" si="140"/>
        <v>0</v>
      </c>
    </row>
    <row r="482" spans="1:10" x14ac:dyDescent="0.25">
      <c r="A482" s="35"/>
      <c r="B482" s="36">
        <v>323</v>
      </c>
      <c r="C482" s="37" t="s">
        <v>64</v>
      </c>
      <c r="D482" s="38"/>
      <c r="E482" s="39"/>
      <c r="F482" s="41">
        <f t="shared" si="139"/>
        <v>0</v>
      </c>
      <c r="G482" s="82"/>
      <c r="H482" s="82"/>
      <c r="I482" s="83"/>
      <c r="J482" s="40">
        <f t="shared" si="140"/>
        <v>0</v>
      </c>
    </row>
    <row r="483" spans="1:10" ht="24.75" x14ac:dyDescent="0.25">
      <c r="A483" s="35"/>
      <c r="B483" s="36">
        <v>324</v>
      </c>
      <c r="C483" s="37" t="s">
        <v>65</v>
      </c>
      <c r="D483" s="38"/>
      <c r="E483" s="39"/>
      <c r="F483" s="41">
        <f t="shared" si="139"/>
        <v>0</v>
      </c>
      <c r="G483" s="82"/>
      <c r="H483" s="82"/>
      <c r="I483" s="83"/>
      <c r="J483" s="40">
        <f t="shared" si="140"/>
        <v>0</v>
      </c>
    </row>
    <row r="484" spans="1:10" x14ac:dyDescent="0.25">
      <c r="A484" s="35"/>
      <c r="B484" s="36">
        <v>329</v>
      </c>
      <c r="C484" s="37" t="s">
        <v>67</v>
      </c>
      <c r="D484" s="38"/>
      <c r="E484" s="39"/>
      <c r="F484" s="41">
        <f t="shared" si="139"/>
        <v>0</v>
      </c>
      <c r="G484" s="82"/>
      <c r="H484" s="82"/>
      <c r="I484" s="83"/>
      <c r="J484" s="40">
        <f t="shared" si="140"/>
        <v>0</v>
      </c>
    </row>
    <row r="485" spans="1:10" x14ac:dyDescent="0.25">
      <c r="A485" s="35"/>
      <c r="B485" s="36">
        <v>343</v>
      </c>
      <c r="C485" s="37" t="s">
        <v>69</v>
      </c>
      <c r="D485" s="38"/>
      <c r="E485" s="39"/>
      <c r="F485" s="41">
        <f t="shared" si="139"/>
        <v>0</v>
      </c>
      <c r="G485" s="82"/>
      <c r="H485" s="82"/>
      <c r="I485" s="83"/>
      <c r="J485" s="40">
        <f t="shared" si="140"/>
        <v>0</v>
      </c>
    </row>
    <row r="486" spans="1:10" x14ac:dyDescent="0.25">
      <c r="A486" s="35"/>
      <c r="B486" s="36">
        <v>422</v>
      </c>
      <c r="C486" s="37" t="s">
        <v>99</v>
      </c>
      <c r="D486" s="38"/>
      <c r="E486" s="43"/>
      <c r="F486" s="41">
        <f t="shared" si="139"/>
        <v>0</v>
      </c>
      <c r="G486" s="82"/>
      <c r="H486" s="82"/>
      <c r="I486" s="105"/>
      <c r="J486" s="40">
        <f t="shared" si="140"/>
        <v>0</v>
      </c>
    </row>
    <row r="487" spans="1:10" x14ac:dyDescent="0.25">
      <c r="A487" s="72" t="s">
        <v>179</v>
      </c>
      <c r="B487" s="73"/>
      <c r="C487" s="74" t="s">
        <v>180</v>
      </c>
      <c r="D487" s="75">
        <f t="shared" ref="D487:J487" si="141">SUM(D488,D497)</f>
        <v>0</v>
      </c>
      <c r="E487" s="75">
        <f t="shared" si="141"/>
        <v>0</v>
      </c>
      <c r="F487" s="76">
        <f t="shared" si="141"/>
        <v>0</v>
      </c>
      <c r="G487" s="76">
        <f t="shared" si="141"/>
        <v>0</v>
      </c>
      <c r="H487" s="76">
        <f t="shared" si="141"/>
        <v>0</v>
      </c>
      <c r="I487" s="77">
        <f t="shared" si="141"/>
        <v>0</v>
      </c>
      <c r="J487" s="78">
        <f t="shared" si="141"/>
        <v>0</v>
      </c>
    </row>
    <row r="488" spans="1:10" ht="24.75" x14ac:dyDescent="0.25">
      <c r="A488" s="30" t="s">
        <v>19</v>
      </c>
      <c r="B488" s="31"/>
      <c r="C488" s="32" t="s">
        <v>166</v>
      </c>
      <c r="D488" s="33">
        <f t="shared" ref="D488:J488" si="142">SUM(D489:D496)</f>
        <v>0</v>
      </c>
      <c r="E488" s="33">
        <f t="shared" si="142"/>
        <v>0</v>
      </c>
      <c r="F488" s="79">
        <f t="shared" si="142"/>
        <v>0</v>
      </c>
      <c r="G488" s="79">
        <f t="shared" si="142"/>
        <v>0</v>
      </c>
      <c r="H488" s="79">
        <f t="shared" si="142"/>
        <v>0</v>
      </c>
      <c r="I488" s="80">
        <f t="shared" si="142"/>
        <v>0</v>
      </c>
      <c r="J488" s="34">
        <f t="shared" si="142"/>
        <v>0</v>
      </c>
    </row>
    <row r="489" spans="1:10" x14ac:dyDescent="0.25">
      <c r="A489" s="35"/>
      <c r="B489" s="36">
        <v>311</v>
      </c>
      <c r="C489" s="37" t="s">
        <v>54</v>
      </c>
      <c r="D489" s="38"/>
      <c r="E489" s="39"/>
      <c r="F489" s="41">
        <f t="shared" ref="F489:F496" si="143">SUM(D489:E489)</f>
        <v>0</v>
      </c>
      <c r="G489" s="82"/>
      <c r="H489" s="82"/>
      <c r="I489" s="83"/>
      <c r="J489" s="40">
        <f t="shared" ref="J489:J496" si="144">SUM(F489,I489)</f>
        <v>0</v>
      </c>
    </row>
    <row r="490" spans="1:10" x14ac:dyDescent="0.25">
      <c r="A490" s="35"/>
      <c r="B490" s="36">
        <v>313</v>
      </c>
      <c r="C490" s="37" t="s">
        <v>58</v>
      </c>
      <c r="D490" s="38"/>
      <c r="E490" s="39"/>
      <c r="F490" s="41">
        <f t="shared" si="143"/>
        <v>0</v>
      </c>
      <c r="G490" s="82"/>
      <c r="H490" s="82"/>
      <c r="I490" s="83"/>
      <c r="J490" s="40">
        <f t="shared" si="144"/>
        <v>0</v>
      </c>
    </row>
    <row r="491" spans="1:10" x14ac:dyDescent="0.25">
      <c r="A491" s="35"/>
      <c r="B491" s="36">
        <v>321</v>
      </c>
      <c r="C491" s="37" t="s">
        <v>60</v>
      </c>
      <c r="D491" s="38"/>
      <c r="E491" s="39"/>
      <c r="F491" s="41">
        <f t="shared" si="143"/>
        <v>0</v>
      </c>
      <c r="G491" s="82"/>
      <c r="H491" s="82"/>
      <c r="I491" s="83"/>
      <c r="J491" s="40">
        <f t="shared" si="144"/>
        <v>0</v>
      </c>
    </row>
    <row r="492" spans="1:10" x14ac:dyDescent="0.25">
      <c r="A492" s="35"/>
      <c r="B492" s="36">
        <v>322</v>
      </c>
      <c r="C492" s="37" t="s">
        <v>62</v>
      </c>
      <c r="D492" s="38"/>
      <c r="E492" s="39"/>
      <c r="F492" s="41">
        <f t="shared" si="143"/>
        <v>0</v>
      </c>
      <c r="G492" s="82"/>
      <c r="H492" s="82"/>
      <c r="I492" s="83"/>
      <c r="J492" s="40">
        <f t="shared" si="144"/>
        <v>0</v>
      </c>
    </row>
    <row r="493" spans="1:10" x14ac:dyDescent="0.25">
      <c r="A493" s="35"/>
      <c r="B493" s="36">
        <v>323</v>
      </c>
      <c r="C493" s="37" t="s">
        <v>64</v>
      </c>
      <c r="D493" s="38"/>
      <c r="E493" s="39"/>
      <c r="F493" s="41">
        <f t="shared" si="143"/>
        <v>0</v>
      </c>
      <c r="G493" s="82"/>
      <c r="H493" s="82"/>
      <c r="I493" s="83"/>
      <c r="J493" s="40">
        <f t="shared" si="144"/>
        <v>0</v>
      </c>
    </row>
    <row r="494" spans="1:10" ht="24.75" x14ac:dyDescent="0.25">
      <c r="A494" s="35"/>
      <c r="B494" s="36">
        <v>324</v>
      </c>
      <c r="C494" s="37" t="s">
        <v>65</v>
      </c>
      <c r="D494" s="38"/>
      <c r="E494" s="39"/>
      <c r="F494" s="41">
        <f t="shared" si="143"/>
        <v>0</v>
      </c>
      <c r="G494" s="82"/>
      <c r="H494" s="82"/>
      <c r="I494" s="83"/>
      <c r="J494" s="40">
        <f t="shared" si="144"/>
        <v>0</v>
      </c>
    </row>
    <row r="495" spans="1:10" x14ac:dyDescent="0.25">
      <c r="A495" s="35"/>
      <c r="B495" s="36">
        <v>329</v>
      </c>
      <c r="C495" s="37" t="s">
        <v>67</v>
      </c>
      <c r="D495" s="38"/>
      <c r="E495" s="39"/>
      <c r="F495" s="41">
        <f t="shared" si="143"/>
        <v>0</v>
      </c>
      <c r="G495" s="82"/>
      <c r="H495" s="82"/>
      <c r="I495" s="83"/>
      <c r="J495" s="40">
        <f t="shared" si="144"/>
        <v>0</v>
      </c>
    </row>
    <row r="496" spans="1:10" x14ac:dyDescent="0.25">
      <c r="A496" s="35"/>
      <c r="B496" s="36">
        <v>343</v>
      </c>
      <c r="C496" s="37" t="s">
        <v>69</v>
      </c>
      <c r="D496" s="38"/>
      <c r="E496" s="39"/>
      <c r="F496" s="41">
        <f t="shared" si="143"/>
        <v>0</v>
      </c>
      <c r="G496" s="82"/>
      <c r="H496" s="82"/>
      <c r="I496" s="83"/>
      <c r="J496" s="40">
        <f t="shared" si="144"/>
        <v>0</v>
      </c>
    </row>
    <row r="497" spans="1:10" ht="24.75" x14ac:dyDescent="0.25">
      <c r="A497" s="30" t="s">
        <v>19</v>
      </c>
      <c r="B497" s="31"/>
      <c r="C497" s="32" t="s">
        <v>34</v>
      </c>
      <c r="D497" s="33">
        <f t="shared" ref="D497:J497" si="145">SUM(D498:D506)</f>
        <v>0</v>
      </c>
      <c r="E497" s="33">
        <f t="shared" si="145"/>
        <v>0</v>
      </c>
      <c r="F497" s="79">
        <f t="shared" si="145"/>
        <v>0</v>
      </c>
      <c r="G497" s="79">
        <f t="shared" si="145"/>
        <v>0</v>
      </c>
      <c r="H497" s="79">
        <f t="shared" si="145"/>
        <v>0</v>
      </c>
      <c r="I497" s="80">
        <f t="shared" si="145"/>
        <v>0</v>
      </c>
      <c r="J497" s="34">
        <f t="shared" si="145"/>
        <v>0</v>
      </c>
    </row>
    <row r="498" spans="1:10" x14ac:dyDescent="0.25">
      <c r="A498" s="35"/>
      <c r="B498" s="36">
        <v>311</v>
      </c>
      <c r="C498" s="37" t="s">
        <v>54</v>
      </c>
      <c r="D498" s="38"/>
      <c r="E498" s="39"/>
      <c r="F498" s="41">
        <f t="shared" ref="F498:F506" si="146">SUM(D498:E498)</f>
        <v>0</v>
      </c>
      <c r="G498" s="82"/>
      <c r="H498" s="82"/>
      <c r="I498" s="83"/>
      <c r="J498" s="40">
        <f t="shared" ref="J498:J506" si="147">SUM(F498,I498)</f>
        <v>0</v>
      </c>
    </row>
    <row r="499" spans="1:10" x14ac:dyDescent="0.25">
      <c r="A499" s="35"/>
      <c r="B499" s="36">
        <v>313</v>
      </c>
      <c r="C499" s="37" t="s">
        <v>58</v>
      </c>
      <c r="D499" s="38"/>
      <c r="E499" s="39"/>
      <c r="F499" s="41">
        <f t="shared" si="146"/>
        <v>0</v>
      </c>
      <c r="G499" s="82"/>
      <c r="H499" s="82"/>
      <c r="I499" s="83"/>
      <c r="J499" s="40">
        <f t="shared" si="147"/>
        <v>0</v>
      </c>
    </row>
    <row r="500" spans="1:10" x14ac:dyDescent="0.25">
      <c r="A500" s="35"/>
      <c r="B500" s="36">
        <v>321</v>
      </c>
      <c r="C500" s="37" t="s">
        <v>60</v>
      </c>
      <c r="D500" s="38"/>
      <c r="E500" s="39"/>
      <c r="F500" s="41">
        <f t="shared" si="146"/>
        <v>0</v>
      </c>
      <c r="G500" s="82"/>
      <c r="H500" s="82"/>
      <c r="I500" s="83"/>
      <c r="J500" s="40">
        <f t="shared" si="147"/>
        <v>0</v>
      </c>
    </row>
    <row r="501" spans="1:10" x14ac:dyDescent="0.25">
      <c r="A501" s="35"/>
      <c r="B501" s="36">
        <v>322</v>
      </c>
      <c r="C501" s="37" t="s">
        <v>62</v>
      </c>
      <c r="D501" s="38"/>
      <c r="E501" s="39"/>
      <c r="F501" s="41">
        <f t="shared" si="146"/>
        <v>0</v>
      </c>
      <c r="G501" s="82"/>
      <c r="H501" s="82"/>
      <c r="I501" s="83"/>
      <c r="J501" s="40">
        <f t="shared" si="147"/>
        <v>0</v>
      </c>
    </row>
    <row r="502" spans="1:10" x14ac:dyDescent="0.25">
      <c r="A502" s="35"/>
      <c r="B502" s="36">
        <v>323</v>
      </c>
      <c r="C502" s="37" t="s">
        <v>64</v>
      </c>
      <c r="D502" s="38"/>
      <c r="E502" s="39"/>
      <c r="F502" s="41">
        <f t="shared" si="146"/>
        <v>0</v>
      </c>
      <c r="G502" s="82"/>
      <c r="H502" s="82"/>
      <c r="I502" s="83"/>
      <c r="J502" s="40">
        <f t="shared" si="147"/>
        <v>0</v>
      </c>
    </row>
    <row r="503" spans="1:10" ht="24.75" x14ac:dyDescent="0.25">
      <c r="A503" s="35"/>
      <c r="B503" s="36">
        <v>324</v>
      </c>
      <c r="C503" s="37" t="s">
        <v>65</v>
      </c>
      <c r="D503" s="38"/>
      <c r="E503" s="39"/>
      <c r="F503" s="41">
        <f t="shared" si="146"/>
        <v>0</v>
      </c>
      <c r="G503" s="82"/>
      <c r="H503" s="82"/>
      <c r="I503" s="83"/>
      <c r="J503" s="40">
        <f t="shared" si="147"/>
        <v>0</v>
      </c>
    </row>
    <row r="504" spans="1:10" x14ac:dyDescent="0.25">
      <c r="A504" s="35"/>
      <c r="B504" s="36">
        <v>329</v>
      </c>
      <c r="C504" s="37" t="s">
        <v>67</v>
      </c>
      <c r="D504" s="38"/>
      <c r="E504" s="39"/>
      <c r="F504" s="41">
        <f t="shared" si="146"/>
        <v>0</v>
      </c>
      <c r="G504" s="82"/>
      <c r="H504" s="82"/>
      <c r="I504" s="83"/>
      <c r="J504" s="40">
        <f t="shared" si="147"/>
        <v>0</v>
      </c>
    </row>
    <row r="505" spans="1:10" x14ac:dyDescent="0.25">
      <c r="A505" s="35"/>
      <c r="B505" s="36">
        <v>343</v>
      </c>
      <c r="C505" s="37" t="s">
        <v>69</v>
      </c>
      <c r="D505" s="38"/>
      <c r="E505" s="39"/>
      <c r="F505" s="41">
        <f t="shared" si="146"/>
        <v>0</v>
      </c>
      <c r="G505" s="82"/>
      <c r="H505" s="82"/>
      <c r="I505" s="83"/>
      <c r="J505" s="40">
        <f t="shared" si="147"/>
        <v>0</v>
      </c>
    </row>
    <row r="506" spans="1:10" x14ac:dyDescent="0.25">
      <c r="A506" s="35"/>
      <c r="B506" s="36">
        <v>422</v>
      </c>
      <c r="C506" s="37" t="s">
        <v>99</v>
      </c>
      <c r="D506" s="38"/>
      <c r="E506" s="43"/>
      <c r="F506" s="41">
        <f t="shared" si="146"/>
        <v>0</v>
      </c>
      <c r="G506" s="82"/>
      <c r="H506" s="82"/>
      <c r="I506" s="105"/>
      <c r="J506" s="40">
        <f t="shared" si="147"/>
        <v>0</v>
      </c>
    </row>
    <row r="507" spans="1:10" x14ac:dyDescent="0.25">
      <c r="A507" s="72" t="s">
        <v>181</v>
      </c>
      <c r="B507" s="73"/>
      <c r="C507" s="74" t="s">
        <v>182</v>
      </c>
      <c r="D507" s="75">
        <f t="shared" ref="D507:J507" si="148">SUM(D508,D517)</f>
        <v>0</v>
      </c>
      <c r="E507" s="75">
        <f t="shared" si="148"/>
        <v>0</v>
      </c>
      <c r="F507" s="76">
        <f t="shared" si="148"/>
        <v>0</v>
      </c>
      <c r="G507" s="76">
        <f t="shared" si="148"/>
        <v>0</v>
      </c>
      <c r="H507" s="76">
        <f t="shared" si="148"/>
        <v>0</v>
      </c>
      <c r="I507" s="77">
        <f t="shared" si="148"/>
        <v>0</v>
      </c>
      <c r="J507" s="78">
        <f t="shared" si="148"/>
        <v>0</v>
      </c>
    </row>
    <row r="508" spans="1:10" ht="24.75" x14ac:dyDescent="0.25">
      <c r="A508" s="30" t="s">
        <v>19</v>
      </c>
      <c r="B508" s="31"/>
      <c r="C508" s="32" t="s">
        <v>166</v>
      </c>
      <c r="D508" s="33">
        <f t="shared" ref="D508:J508" si="149">SUM(D509:D516)</f>
        <v>0</v>
      </c>
      <c r="E508" s="33">
        <f t="shared" si="149"/>
        <v>0</v>
      </c>
      <c r="F508" s="79">
        <f t="shared" si="149"/>
        <v>0</v>
      </c>
      <c r="G508" s="79">
        <f t="shared" si="149"/>
        <v>0</v>
      </c>
      <c r="H508" s="79">
        <f t="shared" si="149"/>
        <v>0</v>
      </c>
      <c r="I508" s="80">
        <f t="shared" si="149"/>
        <v>0</v>
      </c>
      <c r="J508" s="34">
        <f t="shared" si="149"/>
        <v>0</v>
      </c>
    </row>
    <row r="509" spans="1:10" x14ac:dyDescent="0.25">
      <c r="A509" s="35"/>
      <c r="B509" s="36">
        <v>311</v>
      </c>
      <c r="C509" s="37" t="s">
        <v>54</v>
      </c>
      <c r="D509" s="38"/>
      <c r="E509" s="39"/>
      <c r="F509" s="41">
        <f t="shared" ref="F509:F516" si="150">SUM(D509:E509)</f>
        <v>0</v>
      </c>
      <c r="G509" s="82"/>
      <c r="H509" s="82"/>
      <c r="I509" s="83"/>
      <c r="J509" s="40">
        <f t="shared" ref="J509:J516" si="151">SUM(F509,I509)</f>
        <v>0</v>
      </c>
    </row>
    <row r="510" spans="1:10" x14ac:dyDescent="0.25">
      <c r="A510" s="35"/>
      <c r="B510" s="36">
        <v>313</v>
      </c>
      <c r="C510" s="37" t="s">
        <v>58</v>
      </c>
      <c r="D510" s="38"/>
      <c r="E510" s="39"/>
      <c r="F510" s="41">
        <f t="shared" si="150"/>
        <v>0</v>
      </c>
      <c r="G510" s="82"/>
      <c r="H510" s="82"/>
      <c r="I510" s="83"/>
      <c r="J510" s="40">
        <f t="shared" si="151"/>
        <v>0</v>
      </c>
    </row>
    <row r="511" spans="1:10" x14ac:dyDescent="0.25">
      <c r="A511" s="35"/>
      <c r="B511" s="36">
        <v>321</v>
      </c>
      <c r="C511" s="37" t="s">
        <v>60</v>
      </c>
      <c r="D511" s="38"/>
      <c r="E511" s="39"/>
      <c r="F511" s="41">
        <f t="shared" si="150"/>
        <v>0</v>
      </c>
      <c r="G511" s="82"/>
      <c r="H511" s="82"/>
      <c r="I511" s="83"/>
      <c r="J511" s="40">
        <f t="shared" si="151"/>
        <v>0</v>
      </c>
    </row>
    <row r="512" spans="1:10" x14ac:dyDescent="0.25">
      <c r="A512" s="35"/>
      <c r="B512" s="36">
        <v>322</v>
      </c>
      <c r="C512" s="37" t="s">
        <v>62</v>
      </c>
      <c r="D512" s="38"/>
      <c r="E512" s="39"/>
      <c r="F512" s="41">
        <f t="shared" si="150"/>
        <v>0</v>
      </c>
      <c r="G512" s="82"/>
      <c r="H512" s="82"/>
      <c r="I512" s="83"/>
      <c r="J512" s="40">
        <f t="shared" si="151"/>
        <v>0</v>
      </c>
    </row>
    <row r="513" spans="1:10" x14ac:dyDescent="0.25">
      <c r="A513" s="35"/>
      <c r="B513" s="36">
        <v>323</v>
      </c>
      <c r="C513" s="37" t="s">
        <v>64</v>
      </c>
      <c r="D513" s="38"/>
      <c r="E513" s="39"/>
      <c r="F513" s="41">
        <f t="shared" si="150"/>
        <v>0</v>
      </c>
      <c r="G513" s="82"/>
      <c r="H513" s="82"/>
      <c r="I513" s="83"/>
      <c r="J513" s="40">
        <f t="shared" si="151"/>
        <v>0</v>
      </c>
    </row>
    <row r="514" spans="1:10" ht="24.75" x14ac:dyDescent="0.25">
      <c r="A514" s="35"/>
      <c r="B514" s="36">
        <v>324</v>
      </c>
      <c r="C514" s="37" t="s">
        <v>65</v>
      </c>
      <c r="D514" s="38"/>
      <c r="E514" s="39"/>
      <c r="F514" s="41">
        <f t="shared" si="150"/>
        <v>0</v>
      </c>
      <c r="G514" s="82"/>
      <c r="H514" s="82"/>
      <c r="I514" s="83"/>
      <c r="J514" s="40">
        <f t="shared" si="151"/>
        <v>0</v>
      </c>
    </row>
    <row r="515" spans="1:10" x14ac:dyDescent="0.25">
      <c r="A515" s="35"/>
      <c r="B515" s="36">
        <v>329</v>
      </c>
      <c r="C515" s="37" t="s">
        <v>67</v>
      </c>
      <c r="D515" s="38"/>
      <c r="E515" s="39"/>
      <c r="F515" s="41">
        <f t="shared" si="150"/>
        <v>0</v>
      </c>
      <c r="G515" s="82"/>
      <c r="H515" s="82"/>
      <c r="I515" s="83"/>
      <c r="J515" s="40">
        <f t="shared" si="151"/>
        <v>0</v>
      </c>
    </row>
    <row r="516" spans="1:10" x14ac:dyDescent="0.25">
      <c r="A516" s="35"/>
      <c r="B516" s="36">
        <v>343</v>
      </c>
      <c r="C516" s="37" t="s">
        <v>69</v>
      </c>
      <c r="D516" s="38"/>
      <c r="E516" s="39"/>
      <c r="F516" s="41">
        <f t="shared" si="150"/>
        <v>0</v>
      </c>
      <c r="G516" s="82"/>
      <c r="H516" s="82"/>
      <c r="I516" s="83"/>
      <c r="J516" s="40">
        <f t="shared" si="151"/>
        <v>0</v>
      </c>
    </row>
    <row r="517" spans="1:10" ht="24.75" x14ac:dyDescent="0.25">
      <c r="A517" s="30" t="s">
        <v>19</v>
      </c>
      <c r="B517" s="31"/>
      <c r="C517" s="32" t="s">
        <v>34</v>
      </c>
      <c r="D517" s="33">
        <f t="shared" ref="D517:J517" si="152">SUM(D518:D526)</f>
        <v>0</v>
      </c>
      <c r="E517" s="33">
        <f t="shared" si="152"/>
        <v>0</v>
      </c>
      <c r="F517" s="79">
        <f t="shared" si="152"/>
        <v>0</v>
      </c>
      <c r="G517" s="79">
        <f t="shared" si="152"/>
        <v>0</v>
      </c>
      <c r="H517" s="79">
        <f t="shared" si="152"/>
        <v>0</v>
      </c>
      <c r="I517" s="80">
        <f t="shared" si="152"/>
        <v>0</v>
      </c>
      <c r="J517" s="34">
        <f t="shared" si="152"/>
        <v>0</v>
      </c>
    </row>
    <row r="518" spans="1:10" x14ac:dyDescent="0.25">
      <c r="A518" s="35"/>
      <c r="B518" s="36">
        <v>311</v>
      </c>
      <c r="C518" s="37" t="s">
        <v>54</v>
      </c>
      <c r="D518" s="38"/>
      <c r="E518" s="39"/>
      <c r="F518" s="41">
        <f t="shared" ref="F518:F526" si="153">SUM(D518:E518)</f>
        <v>0</v>
      </c>
      <c r="G518" s="82"/>
      <c r="H518" s="82"/>
      <c r="I518" s="83"/>
      <c r="J518" s="40">
        <f t="shared" ref="J518:J526" si="154">SUM(F518,I518)</f>
        <v>0</v>
      </c>
    </row>
    <row r="519" spans="1:10" x14ac:dyDescent="0.25">
      <c r="A519" s="35"/>
      <c r="B519" s="36">
        <v>313</v>
      </c>
      <c r="C519" s="37" t="s">
        <v>58</v>
      </c>
      <c r="D519" s="38"/>
      <c r="E519" s="39"/>
      <c r="F519" s="41">
        <f t="shared" si="153"/>
        <v>0</v>
      </c>
      <c r="G519" s="82"/>
      <c r="H519" s="82"/>
      <c r="I519" s="83"/>
      <c r="J519" s="40">
        <f t="shared" si="154"/>
        <v>0</v>
      </c>
    </row>
    <row r="520" spans="1:10" x14ac:dyDescent="0.25">
      <c r="A520" s="35"/>
      <c r="B520" s="36">
        <v>321</v>
      </c>
      <c r="C520" s="37" t="s">
        <v>60</v>
      </c>
      <c r="D520" s="38"/>
      <c r="E520" s="39"/>
      <c r="F520" s="41">
        <f t="shared" si="153"/>
        <v>0</v>
      </c>
      <c r="G520" s="82"/>
      <c r="H520" s="82"/>
      <c r="I520" s="83"/>
      <c r="J520" s="40">
        <f t="shared" si="154"/>
        <v>0</v>
      </c>
    </row>
    <row r="521" spans="1:10" x14ac:dyDescent="0.25">
      <c r="A521" s="35"/>
      <c r="B521" s="36">
        <v>322</v>
      </c>
      <c r="C521" s="37" t="s">
        <v>62</v>
      </c>
      <c r="D521" s="38"/>
      <c r="E521" s="39"/>
      <c r="F521" s="41">
        <f t="shared" si="153"/>
        <v>0</v>
      </c>
      <c r="G521" s="82"/>
      <c r="H521" s="82"/>
      <c r="I521" s="83"/>
      <c r="J521" s="40">
        <f t="shared" si="154"/>
        <v>0</v>
      </c>
    </row>
    <row r="522" spans="1:10" x14ac:dyDescent="0.25">
      <c r="A522" s="35"/>
      <c r="B522" s="36">
        <v>323</v>
      </c>
      <c r="C522" s="37" t="s">
        <v>64</v>
      </c>
      <c r="D522" s="38"/>
      <c r="E522" s="39"/>
      <c r="F522" s="41">
        <f t="shared" si="153"/>
        <v>0</v>
      </c>
      <c r="G522" s="82"/>
      <c r="H522" s="82"/>
      <c r="I522" s="83"/>
      <c r="J522" s="40">
        <f t="shared" si="154"/>
        <v>0</v>
      </c>
    </row>
    <row r="523" spans="1:10" ht="24.75" x14ac:dyDescent="0.25">
      <c r="A523" s="35"/>
      <c r="B523" s="36">
        <v>324</v>
      </c>
      <c r="C523" s="37" t="s">
        <v>65</v>
      </c>
      <c r="D523" s="38"/>
      <c r="E523" s="39"/>
      <c r="F523" s="41">
        <f t="shared" si="153"/>
        <v>0</v>
      </c>
      <c r="G523" s="82"/>
      <c r="H523" s="82"/>
      <c r="I523" s="83"/>
      <c r="J523" s="40">
        <f t="shared" si="154"/>
        <v>0</v>
      </c>
    </row>
    <row r="524" spans="1:10" x14ac:dyDescent="0.25">
      <c r="A524" s="35"/>
      <c r="B524" s="36">
        <v>329</v>
      </c>
      <c r="C524" s="37" t="s">
        <v>67</v>
      </c>
      <c r="D524" s="38"/>
      <c r="E524" s="39"/>
      <c r="F524" s="41">
        <f t="shared" si="153"/>
        <v>0</v>
      </c>
      <c r="G524" s="82"/>
      <c r="H524" s="82"/>
      <c r="I524" s="83"/>
      <c r="J524" s="40">
        <f t="shared" si="154"/>
        <v>0</v>
      </c>
    </row>
    <row r="525" spans="1:10" x14ac:dyDescent="0.25">
      <c r="A525" s="35"/>
      <c r="B525" s="36">
        <v>343</v>
      </c>
      <c r="C525" s="37" t="s">
        <v>69</v>
      </c>
      <c r="D525" s="38"/>
      <c r="E525" s="39"/>
      <c r="F525" s="41">
        <f t="shared" si="153"/>
        <v>0</v>
      </c>
      <c r="G525" s="82"/>
      <c r="H525" s="82"/>
      <c r="I525" s="83"/>
      <c r="J525" s="40">
        <f t="shared" si="154"/>
        <v>0</v>
      </c>
    </row>
    <row r="526" spans="1:10" x14ac:dyDescent="0.25">
      <c r="A526" s="35"/>
      <c r="B526" s="36">
        <v>422</v>
      </c>
      <c r="C526" s="37" t="s">
        <v>99</v>
      </c>
      <c r="D526" s="38"/>
      <c r="E526" s="43"/>
      <c r="F526" s="41">
        <f t="shared" si="153"/>
        <v>0</v>
      </c>
      <c r="G526" s="82"/>
      <c r="H526" s="82"/>
      <c r="I526" s="105"/>
      <c r="J526" s="40">
        <f t="shared" si="154"/>
        <v>0</v>
      </c>
    </row>
    <row r="527" spans="1:10" x14ac:dyDescent="0.25">
      <c r="A527" s="72" t="s">
        <v>183</v>
      </c>
      <c r="B527" s="73"/>
      <c r="C527" s="74" t="s">
        <v>184</v>
      </c>
      <c r="D527" s="75">
        <f t="shared" ref="D527:J527" si="155">SUM(D528,D538)</f>
        <v>0</v>
      </c>
      <c r="E527" s="75">
        <f t="shared" si="155"/>
        <v>0</v>
      </c>
      <c r="F527" s="76">
        <f t="shared" si="155"/>
        <v>0</v>
      </c>
      <c r="G527" s="76">
        <f t="shared" si="155"/>
        <v>0</v>
      </c>
      <c r="H527" s="76">
        <f t="shared" si="155"/>
        <v>0</v>
      </c>
      <c r="I527" s="77">
        <f t="shared" si="155"/>
        <v>0</v>
      </c>
      <c r="J527" s="78">
        <f t="shared" si="155"/>
        <v>0</v>
      </c>
    </row>
    <row r="528" spans="1:10" ht="24.75" x14ac:dyDescent="0.25">
      <c r="A528" s="30" t="s">
        <v>19</v>
      </c>
      <c r="B528" s="31"/>
      <c r="C528" s="32" t="s">
        <v>166</v>
      </c>
      <c r="D528" s="33">
        <f t="shared" ref="D528:J528" si="156">SUM(D529:D537)</f>
        <v>0</v>
      </c>
      <c r="E528" s="33">
        <f t="shared" si="156"/>
        <v>0</v>
      </c>
      <c r="F528" s="79">
        <f t="shared" si="156"/>
        <v>0</v>
      </c>
      <c r="G528" s="79">
        <f t="shared" si="156"/>
        <v>0</v>
      </c>
      <c r="H528" s="79">
        <f t="shared" si="156"/>
        <v>0</v>
      </c>
      <c r="I528" s="80">
        <f t="shared" si="156"/>
        <v>0</v>
      </c>
      <c r="J528" s="34">
        <f t="shared" si="156"/>
        <v>0</v>
      </c>
    </row>
    <row r="529" spans="1:10" x14ac:dyDescent="0.25">
      <c r="A529" s="35"/>
      <c r="B529" s="36">
        <v>311</v>
      </c>
      <c r="C529" s="37" t="s">
        <v>54</v>
      </c>
      <c r="D529" s="38"/>
      <c r="E529" s="39"/>
      <c r="F529" s="41">
        <f t="shared" ref="F529:F537" si="157">SUM(D529:E529)</f>
        <v>0</v>
      </c>
      <c r="G529" s="82"/>
      <c r="H529" s="82"/>
      <c r="I529" s="83"/>
      <c r="J529" s="40">
        <f t="shared" ref="J529:J537" si="158">SUM(F529,I529)</f>
        <v>0</v>
      </c>
    </row>
    <row r="530" spans="1:10" x14ac:dyDescent="0.25">
      <c r="A530" s="35"/>
      <c r="B530" s="36">
        <v>313</v>
      </c>
      <c r="C530" s="37" t="s">
        <v>58</v>
      </c>
      <c r="D530" s="38"/>
      <c r="E530" s="39"/>
      <c r="F530" s="41">
        <f t="shared" si="157"/>
        <v>0</v>
      </c>
      <c r="G530" s="82"/>
      <c r="H530" s="82"/>
      <c r="I530" s="83"/>
      <c r="J530" s="40">
        <f t="shared" si="158"/>
        <v>0</v>
      </c>
    </row>
    <row r="531" spans="1:10" x14ac:dyDescent="0.25">
      <c r="A531" s="35"/>
      <c r="B531" s="36">
        <v>321</v>
      </c>
      <c r="C531" s="37" t="s">
        <v>60</v>
      </c>
      <c r="D531" s="38"/>
      <c r="E531" s="39"/>
      <c r="F531" s="41">
        <f t="shared" si="157"/>
        <v>0</v>
      </c>
      <c r="G531" s="82"/>
      <c r="H531" s="82"/>
      <c r="I531" s="83"/>
      <c r="J531" s="40">
        <f t="shared" si="158"/>
        <v>0</v>
      </c>
    </row>
    <row r="532" spans="1:10" x14ac:dyDescent="0.25">
      <c r="A532" s="35"/>
      <c r="B532" s="36">
        <v>322</v>
      </c>
      <c r="C532" s="37" t="s">
        <v>62</v>
      </c>
      <c r="D532" s="38"/>
      <c r="E532" s="39"/>
      <c r="F532" s="41">
        <f t="shared" si="157"/>
        <v>0</v>
      </c>
      <c r="G532" s="82"/>
      <c r="H532" s="82"/>
      <c r="I532" s="83"/>
      <c r="J532" s="40">
        <f t="shared" si="158"/>
        <v>0</v>
      </c>
    </row>
    <row r="533" spans="1:10" x14ac:dyDescent="0.25">
      <c r="A533" s="35"/>
      <c r="B533" s="36">
        <v>323</v>
      </c>
      <c r="C533" s="37" t="s">
        <v>64</v>
      </c>
      <c r="D533" s="38"/>
      <c r="E533" s="39"/>
      <c r="F533" s="41">
        <f t="shared" si="157"/>
        <v>0</v>
      </c>
      <c r="G533" s="82"/>
      <c r="H533" s="82"/>
      <c r="I533" s="83"/>
      <c r="J533" s="40">
        <f t="shared" si="158"/>
        <v>0</v>
      </c>
    </row>
    <row r="534" spans="1:10" ht="24.75" x14ac:dyDescent="0.25">
      <c r="A534" s="35"/>
      <c r="B534" s="36">
        <v>324</v>
      </c>
      <c r="C534" s="37" t="s">
        <v>65</v>
      </c>
      <c r="D534" s="38"/>
      <c r="E534" s="39"/>
      <c r="F534" s="41">
        <f t="shared" si="157"/>
        <v>0</v>
      </c>
      <c r="G534" s="82"/>
      <c r="H534" s="82"/>
      <c r="I534" s="83"/>
      <c r="J534" s="40">
        <f t="shared" si="158"/>
        <v>0</v>
      </c>
    </row>
    <row r="535" spans="1:10" x14ac:dyDescent="0.25">
      <c r="A535" s="35"/>
      <c r="B535" s="36">
        <v>329</v>
      </c>
      <c r="C535" s="37" t="s">
        <v>67</v>
      </c>
      <c r="D535" s="38"/>
      <c r="E535" s="39"/>
      <c r="F535" s="41">
        <f t="shared" si="157"/>
        <v>0</v>
      </c>
      <c r="G535" s="82"/>
      <c r="H535" s="82"/>
      <c r="I535" s="83"/>
      <c r="J535" s="40">
        <f t="shared" si="158"/>
        <v>0</v>
      </c>
    </row>
    <row r="536" spans="1:10" x14ac:dyDescent="0.25">
      <c r="A536" s="35"/>
      <c r="B536" s="36">
        <v>343</v>
      </c>
      <c r="C536" s="37" t="s">
        <v>69</v>
      </c>
      <c r="D536" s="38"/>
      <c r="E536" s="39"/>
      <c r="F536" s="41">
        <f t="shared" si="157"/>
        <v>0</v>
      </c>
      <c r="G536" s="82"/>
      <c r="H536" s="82"/>
      <c r="I536" s="83"/>
      <c r="J536" s="40">
        <f t="shared" si="158"/>
        <v>0</v>
      </c>
    </row>
    <row r="537" spans="1:10" x14ac:dyDescent="0.25">
      <c r="A537" s="35"/>
      <c r="B537" s="36">
        <v>422</v>
      </c>
      <c r="C537" s="37" t="s">
        <v>99</v>
      </c>
      <c r="D537" s="38"/>
      <c r="E537" s="43"/>
      <c r="F537" s="41">
        <f t="shared" si="157"/>
        <v>0</v>
      </c>
      <c r="G537" s="82"/>
      <c r="H537" s="82"/>
      <c r="I537" s="105"/>
      <c r="J537" s="40">
        <f t="shared" si="158"/>
        <v>0</v>
      </c>
    </row>
    <row r="538" spans="1:10" ht="24.75" x14ac:dyDescent="0.25">
      <c r="A538" s="30" t="s">
        <v>19</v>
      </c>
      <c r="B538" s="31"/>
      <c r="C538" s="32" t="s">
        <v>34</v>
      </c>
      <c r="D538" s="33">
        <f t="shared" ref="D538:J538" si="159">SUM(D539:D547)</f>
        <v>0</v>
      </c>
      <c r="E538" s="33">
        <f t="shared" si="159"/>
        <v>0</v>
      </c>
      <c r="F538" s="79">
        <f t="shared" si="159"/>
        <v>0</v>
      </c>
      <c r="G538" s="79">
        <f t="shared" si="159"/>
        <v>0</v>
      </c>
      <c r="H538" s="79">
        <f t="shared" si="159"/>
        <v>0</v>
      </c>
      <c r="I538" s="80">
        <f t="shared" si="159"/>
        <v>0</v>
      </c>
      <c r="J538" s="34">
        <f t="shared" si="159"/>
        <v>0</v>
      </c>
    </row>
    <row r="539" spans="1:10" x14ac:dyDescent="0.25">
      <c r="A539" s="35"/>
      <c r="B539" s="36">
        <v>311</v>
      </c>
      <c r="C539" s="37" t="s">
        <v>54</v>
      </c>
      <c r="D539" s="38"/>
      <c r="E539" s="39"/>
      <c r="F539" s="41">
        <f t="shared" ref="F539:F547" si="160">SUM(D539:E539)</f>
        <v>0</v>
      </c>
      <c r="G539" s="82"/>
      <c r="H539" s="82"/>
      <c r="I539" s="83"/>
      <c r="J539" s="40">
        <f t="shared" ref="J539:J547" si="161">SUM(F539,I539)</f>
        <v>0</v>
      </c>
    </row>
    <row r="540" spans="1:10" x14ac:dyDescent="0.25">
      <c r="A540" s="35"/>
      <c r="B540" s="36">
        <v>313</v>
      </c>
      <c r="C540" s="37" t="s">
        <v>58</v>
      </c>
      <c r="D540" s="38"/>
      <c r="E540" s="39"/>
      <c r="F540" s="41">
        <f t="shared" si="160"/>
        <v>0</v>
      </c>
      <c r="G540" s="82"/>
      <c r="H540" s="82"/>
      <c r="I540" s="83"/>
      <c r="J540" s="40">
        <f t="shared" si="161"/>
        <v>0</v>
      </c>
    </row>
    <row r="541" spans="1:10" x14ac:dyDescent="0.25">
      <c r="A541" s="35"/>
      <c r="B541" s="36">
        <v>321</v>
      </c>
      <c r="C541" s="37" t="s">
        <v>60</v>
      </c>
      <c r="D541" s="38"/>
      <c r="E541" s="39"/>
      <c r="F541" s="41">
        <f t="shared" si="160"/>
        <v>0</v>
      </c>
      <c r="G541" s="82"/>
      <c r="H541" s="82"/>
      <c r="I541" s="83"/>
      <c r="J541" s="40">
        <f t="shared" si="161"/>
        <v>0</v>
      </c>
    </row>
    <row r="542" spans="1:10" x14ac:dyDescent="0.25">
      <c r="A542" s="35"/>
      <c r="B542" s="36">
        <v>322</v>
      </c>
      <c r="C542" s="37" t="s">
        <v>62</v>
      </c>
      <c r="D542" s="38"/>
      <c r="E542" s="39"/>
      <c r="F542" s="41">
        <f t="shared" si="160"/>
        <v>0</v>
      </c>
      <c r="G542" s="82"/>
      <c r="H542" s="82"/>
      <c r="I542" s="83"/>
      <c r="J542" s="40">
        <f t="shared" si="161"/>
        <v>0</v>
      </c>
    </row>
    <row r="543" spans="1:10" x14ac:dyDescent="0.25">
      <c r="A543" s="35"/>
      <c r="B543" s="36">
        <v>323</v>
      </c>
      <c r="C543" s="37" t="s">
        <v>64</v>
      </c>
      <c r="D543" s="38"/>
      <c r="E543" s="39"/>
      <c r="F543" s="41">
        <f t="shared" si="160"/>
        <v>0</v>
      </c>
      <c r="G543" s="82"/>
      <c r="H543" s="82"/>
      <c r="I543" s="83"/>
      <c r="J543" s="40">
        <f t="shared" si="161"/>
        <v>0</v>
      </c>
    </row>
    <row r="544" spans="1:10" ht="24.75" x14ac:dyDescent="0.25">
      <c r="A544" s="35"/>
      <c r="B544" s="36">
        <v>324</v>
      </c>
      <c r="C544" s="37" t="s">
        <v>65</v>
      </c>
      <c r="D544" s="38"/>
      <c r="E544" s="39"/>
      <c r="F544" s="41">
        <f t="shared" si="160"/>
        <v>0</v>
      </c>
      <c r="G544" s="82"/>
      <c r="H544" s="82"/>
      <c r="I544" s="83"/>
      <c r="J544" s="40">
        <f t="shared" si="161"/>
        <v>0</v>
      </c>
    </row>
    <row r="545" spans="1:10" x14ac:dyDescent="0.25">
      <c r="A545" s="35"/>
      <c r="B545" s="36">
        <v>329</v>
      </c>
      <c r="C545" s="37" t="s">
        <v>67</v>
      </c>
      <c r="D545" s="38"/>
      <c r="E545" s="39"/>
      <c r="F545" s="41">
        <f t="shared" si="160"/>
        <v>0</v>
      </c>
      <c r="G545" s="82"/>
      <c r="H545" s="82"/>
      <c r="I545" s="83"/>
      <c r="J545" s="40">
        <f t="shared" si="161"/>
        <v>0</v>
      </c>
    </row>
    <row r="546" spans="1:10" x14ac:dyDescent="0.25">
      <c r="A546" s="35"/>
      <c r="B546" s="36">
        <v>343</v>
      </c>
      <c r="C546" s="37" t="s">
        <v>69</v>
      </c>
      <c r="D546" s="38"/>
      <c r="E546" s="39"/>
      <c r="F546" s="41">
        <f t="shared" si="160"/>
        <v>0</v>
      </c>
      <c r="G546" s="82"/>
      <c r="H546" s="82"/>
      <c r="I546" s="83"/>
      <c r="J546" s="40">
        <f t="shared" si="161"/>
        <v>0</v>
      </c>
    </row>
    <row r="547" spans="1:10" x14ac:dyDescent="0.25">
      <c r="A547" s="35"/>
      <c r="B547" s="36">
        <v>422</v>
      </c>
      <c r="C547" s="37" t="s">
        <v>99</v>
      </c>
      <c r="D547" s="38"/>
      <c r="E547" s="43"/>
      <c r="F547" s="41">
        <f t="shared" si="160"/>
        <v>0</v>
      </c>
      <c r="G547" s="82"/>
      <c r="H547" s="82"/>
      <c r="I547" s="105"/>
      <c r="J547" s="40">
        <f t="shared" si="161"/>
        <v>0</v>
      </c>
    </row>
    <row r="548" spans="1:10" x14ac:dyDescent="0.25">
      <c r="A548" s="72" t="s">
        <v>185</v>
      </c>
      <c r="B548" s="73"/>
      <c r="C548" s="74" t="s">
        <v>186</v>
      </c>
      <c r="D548" s="75">
        <f t="shared" ref="D548:J548" si="162">SUM(D549,D559)</f>
        <v>0</v>
      </c>
      <c r="E548" s="75">
        <f t="shared" si="162"/>
        <v>0</v>
      </c>
      <c r="F548" s="76">
        <f t="shared" si="162"/>
        <v>0</v>
      </c>
      <c r="G548" s="76">
        <f t="shared" si="162"/>
        <v>0</v>
      </c>
      <c r="H548" s="76">
        <f t="shared" si="162"/>
        <v>0</v>
      </c>
      <c r="I548" s="77">
        <f t="shared" si="162"/>
        <v>0</v>
      </c>
      <c r="J548" s="78">
        <f t="shared" si="162"/>
        <v>0</v>
      </c>
    </row>
    <row r="549" spans="1:10" ht="24.75" x14ac:dyDescent="0.25">
      <c r="A549" s="30" t="s">
        <v>19</v>
      </c>
      <c r="B549" s="31"/>
      <c r="C549" s="32" t="s">
        <v>166</v>
      </c>
      <c r="D549" s="33">
        <f t="shared" ref="D549:J549" si="163">SUM(D550:D558)</f>
        <v>0</v>
      </c>
      <c r="E549" s="33">
        <f t="shared" si="163"/>
        <v>0</v>
      </c>
      <c r="F549" s="79">
        <f t="shared" si="163"/>
        <v>0</v>
      </c>
      <c r="G549" s="79">
        <f t="shared" si="163"/>
        <v>0</v>
      </c>
      <c r="H549" s="79">
        <f t="shared" si="163"/>
        <v>0</v>
      </c>
      <c r="I549" s="80">
        <f t="shared" si="163"/>
        <v>0</v>
      </c>
      <c r="J549" s="34">
        <f t="shared" si="163"/>
        <v>0</v>
      </c>
    </row>
    <row r="550" spans="1:10" x14ac:dyDescent="0.25">
      <c r="A550" s="35"/>
      <c r="B550" s="36">
        <v>311</v>
      </c>
      <c r="C550" s="37" t="s">
        <v>54</v>
      </c>
      <c r="D550" s="38"/>
      <c r="E550" s="39"/>
      <c r="F550" s="41">
        <f t="shared" ref="F550:F558" si="164">SUM(D550:E550)</f>
        <v>0</v>
      </c>
      <c r="G550" s="82"/>
      <c r="H550" s="82"/>
      <c r="I550" s="83"/>
      <c r="J550" s="40">
        <f t="shared" ref="J550:J558" si="165">SUM(F550,I550)</f>
        <v>0</v>
      </c>
    </row>
    <row r="551" spans="1:10" x14ac:dyDescent="0.25">
      <c r="A551" s="35"/>
      <c r="B551" s="36">
        <v>313</v>
      </c>
      <c r="C551" s="37" t="s">
        <v>58</v>
      </c>
      <c r="D551" s="38"/>
      <c r="E551" s="39"/>
      <c r="F551" s="41">
        <f t="shared" si="164"/>
        <v>0</v>
      </c>
      <c r="G551" s="82"/>
      <c r="H551" s="82"/>
      <c r="I551" s="83"/>
      <c r="J551" s="40">
        <f t="shared" si="165"/>
        <v>0</v>
      </c>
    </row>
    <row r="552" spans="1:10" x14ac:dyDescent="0.25">
      <c r="A552" s="35"/>
      <c r="B552" s="36">
        <v>321</v>
      </c>
      <c r="C552" s="37" t="s">
        <v>60</v>
      </c>
      <c r="D552" s="38"/>
      <c r="E552" s="39"/>
      <c r="F552" s="41">
        <f t="shared" si="164"/>
        <v>0</v>
      </c>
      <c r="G552" s="82"/>
      <c r="H552" s="82"/>
      <c r="I552" s="83"/>
      <c r="J552" s="40">
        <f t="shared" si="165"/>
        <v>0</v>
      </c>
    </row>
    <row r="553" spans="1:10" x14ac:dyDescent="0.25">
      <c r="A553" s="35"/>
      <c r="B553" s="36">
        <v>322</v>
      </c>
      <c r="C553" s="37" t="s">
        <v>62</v>
      </c>
      <c r="D553" s="38"/>
      <c r="E553" s="39"/>
      <c r="F553" s="41">
        <f t="shared" si="164"/>
        <v>0</v>
      </c>
      <c r="G553" s="82"/>
      <c r="H553" s="82"/>
      <c r="I553" s="83"/>
      <c r="J553" s="40">
        <f t="shared" si="165"/>
        <v>0</v>
      </c>
    </row>
    <row r="554" spans="1:10" x14ac:dyDescent="0.25">
      <c r="A554" s="35"/>
      <c r="B554" s="36">
        <v>323</v>
      </c>
      <c r="C554" s="37" t="s">
        <v>64</v>
      </c>
      <c r="D554" s="38"/>
      <c r="E554" s="39"/>
      <c r="F554" s="41">
        <f t="shared" si="164"/>
        <v>0</v>
      </c>
      <c r="G554" s="82"/>
      <c r="H554" s="82"/>
      <c r="I554" s="83"/>
      <c r="J554" s="40">
        <f t="shared" si="165"/>
        <v>0</v>
      </c>
    </row>
    <row r="555" spans="1:10" ht="24.75" x14ac:dyDescent="0.25">
      <c r="A555" s="35"/>
      <c r="B555" s="36">
        <v>324</v>
      </c>
      <c r="C555" s="37" t="s">
        <v>65</v>
      </c>
      <c r="D555" s="38"/>
      <c r="E555" s="39"/>
      <c r="F555" s="41">
        <f t="shared" si="164"/>
        <v>0</v>
      </c>
      <c r="G555" s="82"/>
      <c r="H555" s="82"/>
      <c r="I555" s="83"/>
      <c r="J555" s="40">
        <f t="shared" si="165"/>
        <v>0</v>
      </c>
    </row>
    <row r="556" spans="1:10" x14ac:dyDescent="0.25">
      <c r="A556" s="35"/>
      <c r="B556" s="36">
        <v>329</v>
      </c>
      <c r="C556" s="37" t="s">
        <v>67</v>
      </c>
      <c r="D556" s="38"/>
      <c r="E556" s="39"/>
      <c r="F556" s="41">
        <f t="shared" si="164"/>
        <v>0</v>
      </c>
      <c r="G556" s="82"/>
      <c r="H556" s="82"/>
      <c r="I556" s="83"/>
      <c r="J556" s="40">
        <f t="shared" si="165"/>
        <v>0</v>
      </c>
    </row>
    <row r="557" spans="1:10" x14ac:dyDescent="0.25">
      <c r="A557" s="35"/>
      <c r="B557" s="36">
        <v>343</v>
      </c>
      <c r="C557" s="37" t="s">
        <v>69</v>
      </c>
      <c r="D557" s="38"/>
      <c r="E557" s="39"/>
      <c r="F557" s="41">
        <f t="shared" si="164"/>
        <v>0</v>
      </c>
      <c r="G557" s="82"/>
      <c r="H557" s="82"/>
      <c r="I557" s="83"/>
      <c r="J557" s="40">
        <f t="shared" si="165"/>
        <v>0</v>
      </c>
    </row>
    <row r="558" spans="1:10" x14ac:dyDescent="0.25">
      <c r="A558" s="35"/>
      <c r="B558" s="36">
        <v>422</v>
      </c>
      <c r="C558" s="37" t="s">
        <v>99</v>
      </c>
      <c r="D558" s="38"/>
      <c r="E558" s="43"/>
      <c r="F558" s="41">
        <f t="shared" si="164"/>
        <v>0</v>
      </c>
      <c r="G558" s="82"/>
      <c r="H558" s="82"/>
      <c r="I558" s="105"/>
      <c r="J558" s="40">
        <f t="shared" si="165"/>
        <v>0</v>
      </c>
    </row>
    <row r="559" spans="1:10" ht="24.75" x14ac:dyDescent="0.25">
      <c r="A559" s="30" t="s">
        <v>19</v>
      </c>
      <c r="B559" s="31"/>
      <c r="C559" s="32" t="s">
        <v>34</v>
      </c>
      <c r="D559" s="33">
        <f t="shared" ref="D559:J559" si="166">SUM(D560:D568)</f>
        <v>0</v>
      </c>
      <c r="E559" s="33">
        <f t="shared" si="166"/>
        <v>0</v>
      </c>
      <c r="F559" s="79">
        <f t="shared" si="166"/>
        <v>0</v>
      </c>
      <c r="G559" s="79">
        <f t="shared" si="166"/>
        <v>0</v>
      </c>
      <c r="H559" s="79">
        <f t="shared" si="166"/>
        <v>0</v>
      </c>
      <c r="I559" s="80">
        <f t="shared" si="166"/>
        <v>0</v>
      </c>
      <c r="J559" s="34">
        <f t="shared" si="166"/>
        <v>0</v>
      </c>
    </row>
    <row r="560" spans="1:10" x14ac:dyDescent="0.25">
      <c r="A560" s="35"/>
      <c r="B560" s="36">
        <v>311</v>
      </c>
      <c r="C560" s="37" t="s">
        <v>54</v>
      </c>
      <c r="D560" s="38"/>
      <c r="E560" s="39"/>
      <c r="F560" s="41">
        <f t="shared" ref="F560:F568" si="167">SUM(D560:E560)</f>
        <v>0</v>
      </c>
      <c r="G560" s="82"/>
      <c r="H560" s="82"/>
      <c r="I560" s="83"/>
      <c r="J560" s="40">
        <f t="shared" ref="J560:J568" si="168">SUM(F560,I560)</f>
        <v>0</v>
      </c>
    </row>
    <row r="561" spans="1:10" x14ac:dyDescent="0.25">
      <c r="A561" s="35"/>
      <c r="B561" s="36">
        <v>312</v>
      </c>
      <c r="C561" s="37" t="s">
        <v>56</v>
      </c>
      <c r="D561" s="38"/>
      <c r="E561" s="39"/>
      <c r="F561" s="41">
        <f t="shared" si="167"/>
        <v>0</v>
      </c>
      <c r="G561" s="82"/>
      <c r="H561" s="82"/>
      <c r="I561" s="83"/>
      <c r="J561" s="40">
        <f t="shared" si="168"/>
        <v>0</v>
      </c>
    </row>
    <row r="562" spans="1:10" x14ac:dyDescent="0.25">
      <c r="A562" s="35"/>
      <c r="B562" s="36">
        <v>321</v>
      </c>
      <c r="C562" s="37" t="s">
        <v>60</v>
      </c>
      <c r="D562" s="38"/>
      <c r="E562" s="39"/>
      <c r="F562" s="41">
        <f t="shared" si="167"/>
        <v>0</v>
      </c>
      <c r="G562" s="82"/>
      <c r="H562" s="82"/>
      <c r="I562" s="83"/>
      <c r="J562" s="40">
        <f t="shared" si="168"/>
        <v>0</v>
      </c>
    </row>
    <row r="563" spans="1:10" x14ac:dyDescent="0.25">
      <c r="A563" s="35"/>
      <c r="B563" s="36">
        <v>322</v>
      </c>
      <c r="C563" s="37" t="s">
        <v>62</v>
      </c>
      <c r="D563" s="38"/>
      <c r="E563" s="39"/>
      <c r="F563" s="41">
        <f t="shared" si="167"/>
        <v>0</v>
      </c>
      <c r="G563" s="82"/>
      <c r="H563" s="82"/>
      <c r="I563" s="83"/>
      <c r="J563" s="40">
        <f t="shared" si="168"/>
        <v>0</v>
      </c>
    </row>
    <row r="564" spans="1:10" x14ac:dyDescent="0.25">
      <c r="A564" s="35"/>
      <c r="B564" s="36">
        <v>323</v>
      </c>
      <c r="C564" s="37" t="s">
        <v>64</v>
      </c>
      <c r="D564" s="38"/>
      <c r="E564" s="39"/>
      <c r="F564" s="41">
        <f t="shared" si="167"/>
        <v>0</v>
      </c>
      <c r="G564" s="82"/>
      <c r="H564" s="82"/>
      <c r="I564" s="83"/>
      <c r="J564" s="40">
        <f t="shared" si="168"/>
        <v>0</v>
      </c>
    </row>
    <row r="565" spans="1:10" ht="24.75" x14ac:dyDescent="0.25">
      <c r="A565" s="35"/>
      <c r="B565" s="36">
        <v>324</v>
      </c>
      <c r="C565" s="37" t="s">
        <v>65</v>
      </c>
      <c r="D565" s="38"/>
      <c r="E565" s="39"/>
      <c r="F565" s="41">
        <f t="shared" si="167"/>
        <v>0</v>
      </c>
      <c r="G565" s="82"/>
      <c r="H565" s="82"/>
      <c r="I565" s="83"/>
      <c r="J565" s="40">
        <f t="shared" si="168"/>
        <v>0</v>
      </c>
    </row>
    <row r="566" spans="1:10" x14ac:dyDescent="0.25">
      <c r="A566" s="35"/>
      <c r="B566" s="36">
        <v>329</v>
      </c>
      <c r="C566" s="37" t="s">
        <v>67</v>
      </c>
      <c r="D566" s="38"/>
      <c r="E566" s="39"/>
      <c r="F566" s="41">
        <f t="shared" si="167"/>
        <v>0</v>
      </c>
      <c r="G566" s="82"/>
      <c r="H566" s="82"/>
      <c r="I566" s="83"/>
      <c r="J566" s="40">
        <f t="shared" si="168"/>
        <v>0</v>
      </c>
    </row>
    <row r="567" spans="1:10" x14ac:dyDescent="0.25">
      <c r="A567" s="35"/>
      <c r="B567" s="36">
        <v>343</v>
      </c>
      <c r="C567" s="37" t="s">
        <v>69</v>
      </c>
      <c r="D567" s="38"/>
      <c r="E567" s="39"/>
      <c r="F567" s="41">
        <f t="shared" si="167"/>
        <v>0</v>
      </c>
      <c r="G567" s="82"/>
      <c r="H567" s="82"/>
      <c r="I567" s="83"/>
      <c r="J567" s="40">
        <f t="shared" si="168"/>
        <v>0</v>
      </c>
    </row>
    <row r="568" spans="1:10" x14ac:dyDescent="0.25">
      <c r="A568" s="35"/>
      <c r="B568" s="36">
        <v>422</v>
      </c>
      <c r="C568" s="37" t="s">
        <v>99</v>
      </c>
      <c r="D568" s="38"/>
      <c r="E568" s="43"/>
      <c r="F568" s="41">
        <f t="shared" si="167"/>
        <v>0</v>
      </c>
      <c r="G568" s="82"/>
      <c r="H568" s="82"/>
      <c r="I568" s="105"/>
      <c r="J568" s="40">
        <f t="shared" si="168"/>
        <v>0</v>
      </c>
    </row>
    <row r="569" spans="1:10" x14ac:dyDescent="0.25">
      <c r="A569" s="72" t="s">
        <v>187</v>
      </c>
      <c r="B569" s="73"/>
      <c r="C569" s="74" t="s">
        <v>188</v>
      </c>
      <c r="D569" s="75">
        <f t="shared" ref="D569:J569" si="169">SUM(D570,D579)</f>
        <v>0</v>
      </c>
      <c r="E569" s="75">
        <f t="shared" si="169"/>
        <v>38320.559999999998</v>
      </c>
      <c r="F569" s="76">
        <f t="shared" si="169"/>
        <v>38320.559999999998</v>
      </c>
      <c r="G569" s="76">
        <f t="shared" si="169"/>
        <v>38320.559999999998</v>
      </c>
      <c r="H569" s="76">
        <f t="shared" si="169"/>
        <v>0</v>
      </c>
      <c r="I569" s="77">
        <f t="shared" si="169"/>
        <v>0</v>
      </c>
      <c r="J569" s="78">
        <f t="shared" si="169"/>
        <v>38320.559999999998</v>
      </c>
    </row>
    <row r="570" spans="1:10" ht="24.75" x14ac:dyDescent="0.25">
      <c r="A570" s="30" t="s">
        <v>19</v>
      </c>
      <c r="B570" s="31"/>
      <c r="C570" s="32" t="s">
        <v>166</v>
      </c>
      <c r="D570" s="33">
        <f t="shared" ref="D570:J570" si="170">SUM(D571:D578)</f>
        <v>0</v>
      </c>
      <c r="E570" s="33">
        <f t="shared" si="170"/>
        <v>0</v>
      </c>
      <c r="F570" s="79">
        <f t="shared" si="170"/>
        <v>0</v>
      </c>
      <c r="G570" s="79">
        <f t="shared" si="170"/>
        <v>0</v>
      </c>
      <c r="H570" s="79">
        <f t="shared" si="170"/>
        <v>0</v>
      </c>
      <c r="I570" s="80">
        <f t="shared" si="170"/>
        <v>0</v>
      </c>
      <c r="J570" s="34">
        <f t="shared" si="170"/>
        <v>0</v>
      </c>
    </row>
    <row r="571" spans="1:10" x14ac:dyDescent="0.25">
      <c r="A571" s="35"/>
      <c r="B571" s="36">
        <v>311</v>
      </c>
      <c r="C571" s="37" t="s">
        <v>54</v>
      </c>
      <c r="D571" s="38"/>
      <c r="E571" s="39"/>
      <c r="F571" s="41">
        <f t="shared" ref="F571:F578" si="171">SUM(D571:E571)</f>
        <v>0</v>
      </c>
      <c r="G571" s="82"/>
      <c r="H571" s="82"/>
      <c r="I571" s="83"/>
      <c r="J571" s="40">
        <f t="shared" ref="J571:J578" si="172">SUM(F571,I571)</f>
        <v>0</v>
      </c>
    </row>
    <row r="572" spans="1:10" x14ac:dyDescent="0.25">
      <c r="A572" s="35"/>
      <c r="B572" s="36">
        <v>313</v>
      </c>
      <c r="C572" s="37" t="s">
        <v>58</v>
      </c>
      <c r="D572" s="38"/>
      <c r="E572" s="39"/>
      <c r="F572" s="41">
        <f t="shared" si="171"/>
        <v>0</v>
      </c>
      <c r="G572" s="82"/>
      <c r="H572" s="82"/>
      <c r="I572" s="83"/>
      <c r="J572" s="40">
        <f t="shared" si="172"/>
        <v>0</v>
      </c>
    </row>
    <row r="573" spans="1:10" x14ac:dyDescent="0.25">
      <c r="A573" s="35"/>
      <c r="B573" s="36">
        <v>321</v>
      </c>
      <c r="C573" s="37" t="s">
        <v>60</v>
      </c>
      <c r="D573" s="38"/>
      <c r="E573" s="39"/>
      <c r="F573" s="41">
        <f t="shared" si="171"/>
        <v>0</v>
      </c>
      <c r="G573" s="82"/>
      <c r="H573" s="82"/>
      <c r="I573" s="83"/>
      <c r="J573" s="40">
        <f t="shared" si="172"/>
        <v>0</v>
      </c>
    </row>
    <row r="574" spans="1:10" x14ac:dyDescent="0.25">
      <c r="A574" s="35"/>
      <c r="B574" s="36">
        <v>322</v>
      </c>
      <c r="C574" s="37" t="s">
        <v>62</v>
      </c>
      <c r="D574" s="38"/>
      <c r="E574" s="39"/>
      <c r="F574" s="41">
        <f t="shared" si="171"/>
        <v>0</v>
      </c>
      <c r="G574" s="82"/>
      <c r="H574" s="82"/>
      <c r="I574" s="83"/>
      <c r="J574" s="40">
        <f t="shared" si="172"/>
        <v>0</v>
      </c>
    </row>
    <row r="575" spans="1:10" x14ac:dyDescent="0.25">
      <c r="A575" s="35"/>
      <c r="B575" s="36">
        <v>323</v>
      </c>
      <c r="C575" s="37" t="s">
        <v>64</v>
      </c>
      <c r="D575" s="38"/>
      <c r="E575" s="39"/>
      <c r="F575" s="41">
        <f t="shared" si="171"/>
        <v>0</v>
      </c>
      <c r="G575" s="82"/>
      <c r="H575" s="82"/>
      <c r="I575" s="83"/>
      <c r="J575" s="40">
        <f t="shared" si="172"/>
        <v>0</v>
      </c>
    </row>
    <row r="576" spans="1:10" ht="24.75" x14ac:dyDescent="0.25">
      <c r="A576" s="35"/>
      <c r="B576" s="36">
        <v>324</v>
      </c>
      <c r="C576" s="37" t="s">
        <v>65</v>
      </c>
      <c r="D576" s="38"/>
      <c r="E576" s="39"/>
      <c r="F576" s="41">
        <f t="shared" si="171"/>
        <v>0</v>
      </c>
      <c r="G576" s="82"/>
      <c r="H576" s="82"/>
      <c r="I576" s="83"/>
      <c r="J576" s="40">
        <f t="shared" si="172"/>
        <v>0</v>
      </c>
    </row>
    <row r="577" spans="1:10" x14ac:dyDescent="0.25">
      <c r="A577" s="35"/>
      <c r="B577" s="36">
        <v>329</v>
      </c>
      <c r="C577" s="37" t="s">
        <v>67</v>
      </c>
      <c r="D577" s="38"/>
      <c r="E577" s="39"/>
      <c r="F577" s="41">
        <f t="shared" si="171"/>
        <v>0</v>
      </c>
      <c r="G577" s="82"/>
      <c r="H577" s="82"/>
      <c r="I577" s="83"/>
      <c r="J577" s="40">
        <f t="shared" si="172"/>
        <v>0</v>
      </c>
    </row>
    <row r="578" spans="1:10" x14ac:dyDescent="0.25">
      <c r="A578" s="35"/>
      <c r="B578" s="36">
        <v>343</v>
      </c>
      <c r="C578" s="37" t="s">
        <v>69</v>
      </c>
      <c r="D578" s="38"/>
      <c r="E578" s="39"/>
      <c r="F578" s="41">
        <f t="shared" si="171"/>
        <v>0</v>
      </c>
      <c r="G578" s="82"/>
      <c r="H578" s="82"/>
      <c r="I578" s="83"/>
      <c r="J578" s="40">
        <f t="shared" si="172"/>
        <v>0</v>
      </c>
    </row>
    <row r="579" spans="1:10" ht="24.75" x14ac:dyDescent="0.25">
      <c r="A579" s="30" t="s">
        <v>19</v>
      </c>
      <c r="B579" s="31"/>
      <c r="C579" s="32" t="s">
        <v>34</v>
      </c>
      <c r="D579" s="33">
        <f t="shared" ref="D579:J579" si="173">SUM(D580:D588)</f>
        <v>0</v>
      </c>
      <c r="E579" s="33">
        <f t="shared" si="173"/>
        <v>38320.559999999998</v>
      </c>
      <c r="F579" s="79">
        <f t="shared" si="173"/>
        <v>38320.559999999998</v>
      </c>
      <c r="G579" s="79">
        <f t="shared" si="173"/>
        <v>38320.559999999998</v>
      </c>
      <c r="H579" s="79">
        <f t="shared" si="173"/>
        <v>0</v>
      </c>
      <c r="I579" s="80">
        <f t="shared" si="173"/>
        <v>0</v>
      </c>
      <c r="J579" s="34">
        <f t="shared" si="173"/>
        <v>38320.559999999998</v>
      </c>
    </row>
    <row r="580" spans="1:10" x14ac:dyDescent="0.25">
      <c r="A580" s="35" t="s">
        <v>189</v>
      </c>
      <c r="B580" s="36">
        <v>311</v>
      </c>
      <c r="C580" s="37" t="s">
        <v>54</v>
      </c>
      <c r="D580" s="38"/>
      <c r="E580" s="39">
        <v>32893.18</v>
      </c>
      <c r="F580" s="41">
        <f t="shared" ref="F580:F588" si="174">SUM(D580:E580)</f>
        <v>32893.18</v>
      </c>
      <c r="G580" s="82">
        <v>32893.18</v>
      </c>
      <c r="H580" s="82"/>
      <c r="I580" s="83"/>
      <c r="J580" s="40">
        <f t="shared" ref="J580:J588" si="175">SUM(F580,I580)</f>
        <v>32893.18</v>
      </c>
    </row>
    <row r="581" spans="1:10" x14ac:dyDescent="0.25">
      <c r="A581" s="35" t="s">
        <v>190</v>
      </c>
      <c r="B581" s="36">
        <v>313</v>
      </c>
      <c r="C581" s="37" t="s">
        <v>58</v>
      </c>
      <c r="D581" s="38"/>
      <c r="E581" s="39">
        <v>5427.38</v>
      </c>
      <c r="F581" s="41">
        <f t="shared" si="174"/>
        <v>5427.38</v>
      </c>
      <c r="G581" s="82">
        <v>5427.38</v>
      </c>
      <c r="H581" s="82"/>
      <c r="I581" s="83"/>
      <c r="J581" s="40">
        <f t="shared" si="175"/>
        <v>5427.38</v>
      </c>
    </row>
    <row r="582" spans="1:10" x14ac:dyDescent="0.25">
      <c r="A582" s="35"/>
      <c r="B582" s="36">
        <v>321</v>
      </c>
      <c r="C582" s="37" t="s">
        <v>60</v>
      </c>
      <c r="D582" s="38"/>
      <c r="E582" s="39"/>
      <c r="F582" s="41">
        <f t="shared" si="174"/>
        <v>0</v>
      </c>
      <c r="G582" s="82"/>
      <c r="H582" s="82"/>
      <c r="I582" s="83"/>
      <c r="J582" s="40">
        <f t="shared" si="175"/>
        <v>0</v>
      </c>
    </row>
    <row r="583" spans="1:10" x14ac:dyDescent="0.25">
      <c r="A583" s="35"/>
      <c r="B583" s="36">
        <v>322</v>
      </c>
      <c r="C583" s="37" t="s">
        <v>62</v>
      </c>
      <c r="D583" s="38"/>
      <c r="E583" s="39"/>
      <c r="F583" s="41">
        <f t="shared" si="174"/>
        <v>0</v>
      </c>
      <c r="G583" s="82"/>
      <c r="H583" s="82"/>
      <c r="I583" s="83"/>
      <c r="J583" s="40">
        <f t="shared" si="175"/>
        <v>0</v>
      </c>
    </row>
    <row r="584" spans="1:10" x14ac:dyDescent="0.25">
      <c r="A584" s="35"/>
      <c r="B584" s="36">
        <v>323</v>
      </c>
      <c r="C584" s="37" t="s">
        <v>64</v>
      </c>
      <c r="D584" s="38"/>
      <c r="E584" s="39"/>
      <c r="F584" s="41">
        <f t="shared" si="174"/>
        <v>0</v>
      </c>
      <c r="G584" s="82"/>
      <c r="H584" s="82"/>
      <c r="I584" s="83"/>
      <c r="J584" s="40">
        <f t="shared" si="175"/>
        <v>0</v>
      </c>
    </row>
    <row r="585" spans="1:10" ht="24.75" x14ac:dyDescent="0.25">
      <c r="A585" s="35"/>
      <c r="B585" s="36">
        <v>324</v>
      </c>
      <c r="C585" s="37" t="s">
        <v>65</v>
      </c>
      <c r="D585" s="38"/>
      <c r="E585" s="39"/>
      <c r="F585" s="41">
        <f t="shared" si="174"/>
        <v>0</v>
      </c>
      <c r="G585" s="82"/>
      <c r="H585" s="82"/>
      <c r="I585" s="83"/>
      <c r="J585" s="40">
        <f t="shared" si="175"/>
        <v>0</v>
      </c>
    </row>
    <row r="586" spans="1:10" x14ac:dyDescent="0.25">
      <c r="A586" s="35"/>
      <c r="B586" s="36">
        <v>329</v>
      </c>
      <c r="C586" s="37" t="s">
        <v>67</v>
      </c>
      <c r="D586" s="38"/>
      <c r="E586" s="39"/>
      <c r="F586" s="41">
        <f t="shared" si="174"/>
        <v>0</v>
      </c>
      <c r="G586" s="82"/>
      <c r="H586" s="82"/>
      <c r="I586" s="83"/>
      <c r="J586" s="40">
        <f t="shared" si="175"/>
        <v>0</v>
      </c>
    </row>
    <row r="587" spans="1:10" x14ac:dyDescent="0.25">
      <c r="A587" s="35"/>
      <c r="B587" s="36">
        <v>343</v>
      </c>
      <c r="C587" s="37" t="s">
        <v>69</v>
      </c>
      <c r="D587" s="38"/>
      <c r="E587" s="39"/>
      <c r="F587" s="41">
        <f t="shared" si="174"/>
        <v>0</v>
      </c>
      <c r="G587" s="82"/>
      <c r="H587" s="82"/>
      <c r="I587" s="83"/>
      <c r="J587" s="40">
        <f t="shared" si="175"/>
        <v>0</v>
      </c>
    </row>
    <row r="588" spans="1:10" x14ac:dyDescent="0.25">
      <c r="A588" s="35"/>
      <c r="B588" s="36">
        <v>422</v>
      </c>
      <c r="C588" s="37" t="s">
        <v>99</v>
      </c>
      <c r="D588" s="38"/>
      <c r="E588" s="43"/>
      <c r="F588" s="41">
        <f t="shared" si="174"/>
        <v>0</v>
      </c>
      <c r="G588" s="82"/>
      <c r="H588" s="82"/>
      <c r="I588" s="105"/>
      <c r="J588" s="40">
        <f t="shared" si="175"/>
        <v>0</v>
      </c>
    </row>
    <row r="589" spans="1:10" x14ac:dyDescent="0.25">
      <c r="A589" s="72" t="s">
        <v>191</v>
      </c>
      <c r="B589" s="73"/>
      <c r="C589" s="74" t="s">
        <v>192</v>
      </c>
      <c r="D589" s="75">
        <f t="shared" ref="D589:J589" si="176">SUM(D590,D599)</f>
        <v>0</v>
      </c>
      <c r="E589" s="75">
        <f t="shared" si="176"/>
        <v>43135.85</v>
      </c>
      <c r="F589" s="76">
        <f t="shared" si="176"/>
        <v>43135.85</v>
      </c>
      <c r="G589" s="76">
        <f t="shared" si="176"/>
        <v>23335.86</v>
      </c>
      <c r="H589" s="76">
        <f t="shared" si="176"/>
        <v>50024.99</v>
      </c>
      <c r="I589" s="77">
        <f t="shared" si="176"/>
        <v>8833.17</v>
      </c>
      <c r="J589" s="78">
        <f t="shared" si="176"/>
        <v>51969.020000000004</v>
      </c>
    </row>
    <row r="590" spans="1:10" ht="24.75" x14ac:dyDescent="0.25">
      <c r="A590" s="30" t="s">
        <v>19</v>
      </c>
      <c r="B590" s="31"/>
      <c r="C590" s="32" t="s">
        <v>166</v>
      </c>
      <c r="D590" s="33">
        <f t="shared" ref="D590:J590" si="177">SUM(D591:D598)</f>
        <v>0</v>
      </c>
      <c r="E590" s="33">
        <f t="shared" si="177"/>
        <v>0</v>
      </c>
      <c r="F590" s="79">
        <f t="shared" si="177"/>
        <v>0</v>
      </c>
      <c r="G590" s="79">
        <f t="shared" si="177"/>
        <v>0</v>
      </c>
      <c r="H590" s="79">
        <f t="shared" si="177"/>
        <v>0</v>
      </c>
      <c r="I590" s="80">
        <f t="shared" si="177"/>
        <v>0</v>
      </c>
      <c r="J590" s="34">
        <f t="shared" si="177"/>
        <v>0</v>
      </c>
    </row>
    <row r="591" spans="1:10" x14ac:dyDescent="0.25">
      <c r="A591" s="35"/>
      <c r="B591" s="36">
        <v>311</v>
      </c>
      <c r="C591" s="37" t="s">
        <v>54</v>
      </c>
      <c r="D591" s="38"/>
      <c r="E591" s="39"/>
      <c r="F591" s="41">
        <f t="shared" ref="F591:F598" si="178">SUM(D591:E591)</f>
        <v>0</v>
      </c>
      <c r="G591" s="82"/>
      <c r="H591" s="82"/>
      <c r="I591" s="83"/>
      <c r="J591" s="40">
        <f t="shared" ref="J591:J598" si="179">SUM(F591,I591)</f>
        <v>0</v>
      </c>
    </row>
    <row r="592" spans="1:10" x14ac:dyDescent="0.25">
      <c r="A592" s="35"/>
      <c r="B592" s="36">
        <v>313</v>
      </c>
      <c r="C592" s="37" t="s">
        <v>58</v>
      </c>
      <c r="D592" s="38"/>
      <c r="E592" s="39"/>
      <c r="F592" s="41">
        <f t="shared" si="178"/>
        <v>0</v>
      </c>
      <c r="G592" s="82"/>
      <c r="H592" s="82"/>
      <c r="I592" s="83"/>
      <c r="J592" s="40">
        <f t="shared" si="179"/>
        <v>0</v>
      </c>
    </row>
    <row r="593" spans="1:10" x14ac:dyDescent="0.25">
      <c r="A593" s="35"/>
      <c r="B593" s="36">
        <v>321</v>
      </c>
      <c r="C593" s="37" t="s">
        <v>60</v>
      </c>
      <c r="D593" s="38"/>
      <c r="E593" s="39"/>
      <c r="F593" s="41">
        <f t="shared" si="178"/>
        <v>0</v>
      </c>
      <c r="G593" s="82"/>
      <c r="H593" s="82"/>
      <c r="I593" s="83"/>
      <c r="J593" s="40">
        <f t="shared" si="179"/>
        <v>0</v>
      </c>
    </row>
    <row r="594" spans="1:10" x14ac:dyDescent="0.25">
      <c r="A594" s="35"/>
      <c r="B594" s="36">
        <v>322</v>
      </c>
      <c r="C594" s="37" t="s">
        <v>62</v>
      </c>
      <c r="D594" s="38"/>
      <c r="E594" s="39"/>
      <c r="F594" s="41">
        <f t="shared" si="178"/>
        <v>0</v>
      </c>
      <c r="G594" s="82"/>
      <c r="H594" s="82"/>
      <c r="I594" s="83"/>
      <c r="J594" s="40">
        <f t="shared" si="179"/>
        <v>0</v>
      </c>
    </row>
    <row r="595" spans="1:10" x14ac:dyDescent="0.25">
      <c r="A595" s="35"/>
      <c r="B595" s="36">
        <v>323</v>
      </c>
      <c r="C595" s="37" t="s">
        <v>64</v>
      </c>
      <c r="D595" s="38"/>
      <c r="E595" s="39"/>
      <c r="F595" s="41">
        <f t="shared" si="178"/>
        <v>0</v>
      </c>
      <c r="G595" s="82"/>
      <c r="H595" s="82"/>
      <c r="I595" s="83"/>
      <c r="J595" s="40">
        <f t="shared" si="179"/>
        <v>0</v>
      </c>
    </row>
    <row r="596" spans="1:10" ht="24.75" x14ac:dyDescent="0.25">
      <c r="A596" s="35"/>
      <c r="B596" s="36">
        <v>324</v>
      </c>
      <c r="C596" s="37" t="s">
        <v>65</v>
      </c>
      <c r="D596" s="38"/>
      <c r="E596" s="39"/>
      <c r="F596" s="41">
        <f t="shared" si="178"/>
        <v>0</v>
      </c>
      <c r="G596" s="82"/>
      <c r="H596" s="82"/>
      <c r="I596" s="83"/>
      <c r="J596" s="40">
        <f t="shared" si="179"/>
        <v>0</v>
      </c>
    </row>
    <row r="597" spans="1:10" x14ac:dyDescent="0.25">
      <c r="A597" s="35"/>
      <c r="B597" s="36">
        <v>329</v>
      </c>
      <c r="C597" s="37" t="s">
        <v>67</v>
      </c>
      <c r="D597" s="38"/>
      <c r="E597" s="39"/>
      <c r="F597" s="41">
        <f t="shared" si="178"/>
        <v>0</v>
      </c>
      <c r="G597" s="82"/>
      <c r="H597" s="82"/>
      <c r="I597" s="83"/>
      <c r="J597" s="40">
        <f t="shared" si="179"/>
        <v>0</v>
      </c>
    </row>
    <row r="598" spans="1:10" x14ac:dyDescent="0.25">
      <c r="A598" s="35"/>
      <c r="B598" s="36">
        <v>343</v>
      </c>
      <c r="C598" s="37" t="s">
        <v>69</v>
      </c>
      <c r="D598" s="38"/>
      <c r="E598" s="39"/>
      <c r="F598" s="41">
        <f t="shared" si="178"/>
        <v>0</v>
      </c>
      <c r="G598" s="82"/>
      <c r="H598" s="82"/>
      <c r="I598" s="83"/>
      <c r="J598" s="40">
        <f t="shared" si="179"/>
        <v>0</v>
      </c>
    </row>
    <row r="599" spans="1:10" ht="24.75" x14ac:dyDescent="0.25">
      <c r="A599" s="30" t="s">
        <v>19</v>
      </c>
      <c r="B599" s="31"/>
      <c r="C599" s="32" t="s">
        <v>34</v>
      </c>
      <c r="D599" s="33">
        <f t="shared" ref="D599:J599" si="180">SUM(D600:D608)</f>
        <v>0</v>
      </c>
      <c r="E599" s="33">
        <f t="shared" si="180"/>
        <v>43135.85</v>
      </c>
      <c r="F599" s="79">
        <f t="shared" si="180"/>
        <v>43135.85</v>
      </c>
      <c r="G599" s="79">
        <f t="shared" si="180"/>
        <v>23335.86</v>
      </c>
      <c r="H599" s="79">
        <f t="shared" si="180"/>
        <v>50024.99</v>
      </c>
      <c r="I599" s="80">
        <f t="shared" si="180"/>
        <v>8833.17</v>
      </c>
      <c r="J599" s="34">
        <f t="shared" si="180"/>
        <v>51969.020000000004</v>
      </c>
    </row>
    <row r="600" spans="1:10" x14ac:dyDescent="0.25">
      <c r="A600" s="35" t="s">
        <v>193</v>
      </c>
      <c r="B600" s="36">
        <v>311</v>
      </c>
      <c r="C600" s="37" t="s">
        <v>54</v>
      </c>
      <c r="D600" s="38"/>
      <c r="E600" s="39">
        <v>3677.24</v>
      </c>
      <c r="F600" s="41">
        <f t="shared" ref="F600:F608" si="181">SUM(D600:E600)</f>
        <v>3677.24</v>
      </c>
      <c r="G600" s="82">
        <v>3677.24</v>
      </c>
      <c r="H600" s="82">
        <v>4228.79</v>
      </c>
      <c r="I600" s="83">
        <v>551.54999999999995</v>
      </c>
      <c r="J600" s="40">
        <f t="shared" ref="J600:J608" si="182">SUM(F600,I600)</f>
        <v>4228.79</v>
      </c>
    </row>
    <row r="601" spans="1:10" x14ac:dyDescent="0.25">
      <c r="A601" s="35" t="s">
        <v>194</v>
      </c>
      <c r="B601" s="36">
        <v>313</v>
      </c>
      <c r="C601" s="37" t="s">
        <v>58</v>
      </c>
      <c r="D601" s="38"/>
      <c r="E601" s="39">
        <v>606.73</v>
      </c>
      <c r="F601" s="41">
        <f t="shared" si="181"/>
        <v>606.73</v>
      </c>
      <c r="G601" s="82">
        <v>606.74</v>
      </c>
      <c r="H601" s="82">
        <v>697.74</v>
      </c>
      <c r="I601" s="83">
        <v>91</v>
      </c>
      <c r="J601" s="40">
        <f t="shared" si="182"/>
        <v>697.73</v>
      </c>
    </row>
    <row r="602" spans="1:10" x14ac:dyDescent="0.25">
      <c r="A602" s="35"/>
      <c r="B602" s="36">
        <v>321</v>
      </c>
      <c r="C602" s="37" t="s">
        <v>60</v>
      </c>
      <c r="D602" s="38"/>
      <c r="F602" s="41">
        <f t="shared" si="181"/>
        <v>0</v>
      </c>
      <c r="G602" s="82"/>
      <c r="H602" s="82"/>
      <c r="I602" s="83"/>
      <c r="J602" s="40">
        <f t="shared" si="182"/>
        <v>0</v>
      </c>
    </row>
    <row r="603" spans="1:10" x14ac:dyDescent="0.25">
      <c r="A603" s="35"/>
      <c r="B603" s="36">
        <v>322</v>
      </c>
      <c r="C603" s="37" t="s">
        <v>62</v>
      </c>
      <c r="D603" s="38"/>
      <c r="E603" s="39"/>
      <c r="F603" s="41">
        <f t="shared" si="181"/>
        <v>0</v>
      </c>
      <c r="G603" s="82"/>
      <c r="H603" s="82">
        <v>1635.96</v>
      </c>
      <c r="I603" s="83">
        <v>3580</v>
      </c>
      <c r="J603" s="40">
        <f t="shared" si="182"/>
        <v>3580</v>
      </c>
    </row>
    <row r="604" spans="1:10" x14ac:dyDescent="0.25">
      <c r="A604" s="35" t="s">
        <v>195</v>
      </c>
      <c r="B604" s="36">
        <v>323</v>
      </c>
      <c r="C604" s="37" t="s">
        <v>64</v>
      </c>
      <c r="D604" s="38"/>
      <c r="E604" s="39">
        <v>38851.879999999997</v>
      </c>
      <c r="F604" s="41">
        <f>SUM(D604:E604)</f>
        <v>38851.879999999997</v>
      </c>
      <c r="G604" s="82">
        <v>19051.88</v>
      </c>
      <c r="H604" s="82">
        <v>43462.5</v>
      </c>
      <c r="I604" s="83">
        <v>4610.62</v>
      </c>
      <c r="J604" s="40">
        <f t="shared" si="182"/>
        <v>43462.5</v>
      </c>
    </row>
    <row r="605" spans="1:10" ht="24.75" x14ac:dyDescent="0.25">
      <c r="A605" s="35"/>
      <c r="B605" s="36">
        <v>324</v>
      </c>
      <c r="C605" s="37" t="s">
        <v>65</v>
      </c>
      <c r="D605" s="38"/>
      <c r="E605" s="39"/>
      <c r="F605" s="41">
        <f t="shared" si="181"/>
        <v>0</v>
      </c>
      <c r="G605" s="82"/>
      <c r="H605" s="82"/>
      <c r="I605" s="83"/>
      <c r="J605" s="40">
        <f t="shared" si="182"/>
        <v>0</v>
      </c>
    </row>
    <row r="606" spans="1:10" x14ac:dyDescent="0.25">
      <c r="A606" s="35"/>
      <c r="B606" s="36">
        <v>329</v>
      </c>
      <c r="C606" s="37" t="s">
        <v>67</v>
      </c>
      <c r="D606" s="38"/>
      <c r="E606" s="39"/>
      <c r="F606" s="41">
        <f t="shared" si="181"/>
        <v>0</v>
      </c>
      <c r="G606" s="82"/>
      <c r="H606" s="82"/>
      <c r="I606" s="83"/>
      <c r="J606" s="40">
        <f t="shared" si="182"/>
        <v>0</v>
      </c>
    </row>
    <row r="607" spans="1:10" x14ac:dyDescent="0.25">
      <c r="A607" s="35"/>
      <c r="B607" s="36">
        <v>343</v>
      </c>
      <c r="C607" s="37" t="s">
        <v>69</v>
      </c>
      <c r="D607" s="38"/>
      <c r="E607" s="39"/>
      <c r="F607" s="41">
        <f t="shared" si="181"/>
        <v>0</v>
      </c>
      <c r="G607" s="82"/>
      <c r="H607" s="82"/>
      <c r="I607" s="83"/>
      <c r="J607" s="40">
        <f t="shared" si="182"/>
        <v>0</v>
      </c>
    </row>
    <row r="608" spans="1:10" x14ac:dyDescent="0.25">
      <c r="A608" s="35"/>
      <c r="B608" s="36">
        <v>422</v>
      </c>
      <c r="C608" s="37" t="s">
        <v>99</v>
      </c>
      <c r="D608" s="38"/>
      <c r="E608" s="43"/>
      <c r="F608" s="41">
        <f t="shared" si="181"/>
        <v>0</v>
      </c>
      <c r="G608" s="82"/>
      <c r="H608" s="82"/>
      <c r="I608" s="105"/>
      <c r="J608" s="40">
        <f t="shared" si="182"/>
        <v>0</v>
      </c>
    </row>
    <row r="609" spans="1:10" x14ac:dyDescent="0.25">
      <c r="A609" s="72" t="s">
        <v>196</v>
      </c>
      <c r="B609" s="73"/>
      <c r="C609" s="74" t="s">
        <v>197</v>
      </c>
      <c r="D609" s="75">
        <f t="shared" ref="D609:J609" si="183">SUM(D610,D619)</f>
        <v>0</v>
      </c>
      <c r="E609" s="75">
        <f t="shared" si="183"/>
        <v>0</v>
      </c>
      <c r="F609" s="76">
        <f t="shared" si="183"/>
        <v>0</v>
      </c>
      <c r="G609" s="76">
        <f t="shared" si="183"/>
        <v>0</v>
      </c>
      <c r="H609" s="76">
        <f t="shared" si="183"/>
        <v>0</v>
      </c>
      <c r="I609" s="77">
        <f t="shared" si="183"/>
        <v>0</v>
      </c>
      <c r="J609" s="78">
        <f t="shared" si="183"/>
        <v>0</v>
      </c>
    </row>
    <row r="610" spans="1:10" ht="24.75" x14ac:dyDescent="0.25">
      <c r="A610" s="30" t="s">
        <v>19</v>
      </c>
      <c r="B610" s="31"/>
      <c r="C610" s="32" t="s">
        <v>166</v>
      </c>
      <c r="D610" s="33">
        <f t="shared" ref="D610:J610" si="184">SUM(D611:D618)</f>
        <v>0</v>
      </c>
      <c r="E610" s="33">
        <f t="shared" si="184"/>
        <v>0</v>
      </c>
      <c r="F610" s="79">
        <f t="shared" si="184"/>
        <v>0</v>
      </c>
      <c r="G610" s="79">
        <f t="shared" si="184"/>
        <v>0</v>
      </c>
      <c r="H610" s="79">
        <f t="shared" si="184"/>
        <v>0</v>
      </c>
      <c r="I610" s="80">
        <f t="shared" si="184"/>
        <v>0</v>
      </c>
      <c r="J610" s="34">
        <f t="shared" si="184"/>
        <v>0</v>
      </c>
    </row>
    <row r="611" spans="1:10" x14ac:dyDescent="0.25">
      <c r="A611" s="35"/>
      <c r="B611" s="36">
        <v>311</v>
      </c>
      <c r="C611" s="37" t="s">
        <v>54</v>
      </c>
      <c r="D611" s="38"/>
      <c r="E611" s="39"/>
      <c r="F611" s="41">
        <f t="shared" ref="F611:F618" si="185">SUM(D611:E611)</f>
        <v>0</v>
      </c>
      <c r="G611" s="82"/>
      <c r="H611" s="82"/>
      <c r="I611" s="83"/>
      <c r="J611" s="40">
        <f t="shared" ref="J611:J618" si="186">SUM(F611,I611)</f>
        <v>0</v>
      </c>
    </row>
    <row r="612" spans="1:10" x14ac:dyDescent="0.25">
      <c r="A612" s="35"/>
      <c r="B612" s="36">
        <v>313</v>
      </c>
      <c r="C612" s="37" t="s">
        <v>58</v>
      </c>
      <c r="D612" s="38"/>
      <c r="E612" s="39"/>
      <c r="F612" s="41">
        <f t="shared" si="185"/>
        <v>0</v>
      </c>
      <c r="G612" s="82"/>
      <c r="H612" s="82"/>
      <c r="I612" s="83"/>
      <c r="J612" s="40">
        <f t="shared" si="186"/>
        <v>0</v>
      </c>
    </row>
    <row r="613" spans="1:10" x14ac:dyDescent="0.25">
      <c r="A613" s="35"/>
      <c r="B613" s="36">
        <v>321</v>
      </c>
      <c r="C613" s="37" t="s">
        <v>60</v>
      </c>
      <c r="D613" s="38"/>
      <c r="E613" s="39"/>
      <c r="F613" s="41">
        <f t="shared" si="185"/>
        <v>0</v>
      </c>
      <c r="G613" s="82"/>
      <c r="H613" s="82"/>
      <c r="I613" s="83"/>
      <c r="J613" s="40">
        <f t="shared" si="186"/>
        <v>0</v>
      </c>
    </row>
    <row r="614" spans="1:10" x14ac:dyDescent="0.25">
      <c r="A614" s="35"/>
      <c r="B614" s="36">
        <v>322</v>
      </c>
      <c r="C614" s="37" t="s">
        <v>62</v>
      </c>
      <c r="D614" s="38"/>
      <c r="E614" s="39"/>
      <c r="F614" s="41">
        <f t="shared" si="185"/>
        <v>0</v>
      </c>
      <c r="G614" s="82"/>
      <c r="H614" s="82"/>
      <c r="I614" s="83"/>
      <c r="J614" s="40">
        <f t="shared" si="186"/>
        <v>0</v>
      </c>
    </row>
    <row r="615" spans="1:10" x14ac:dyDescent="0.25">
      <c r="A615" s="35"/>
      <c r="B615" s="36">
        <v>323</v>
      </c>
      <c r="C615" s="37" t="s">
        <v>64</v>
      </c>
      <c r="D615" s="38"/>
      <c r="E615" s="39"/>
      <c r="F615" s="41">
        <f t="shared" si="185"/>
        <v>0</v>
      </c>
      <c r="G615" s="82"/>
      <c r="H615" s="82"/>
      <c r="I615" s="83"/>
      <c r="J615" s="40">
        <f t="shared" si="186"/>
        <v>0</v>
      </c>
    </row>
    <row r="616" spans="1:10" ht="24.75" x14ac:dyDescent="0.25">
      <c r="A616" s="35"/>
      <c r="B616" s="36">
        <v>324</v>
      </c>
      <c r="C616" s="37" t="s">
        <v>65</v>
      </c>
      <c r="D616" s="38"/>
      <c r="E616" s="39"/>
      <c r="F616" s="41">
        <f t="shared" si="185"/>
        <v>0</v>
      </c>
      <c r="G616" s="82"/>
      <c r="H616" s="82"/>
      <c r="I616" s="83"/>
      <c r="J616" s="40">
        <f t="shared" si="186"/>
        <v>0</v>
      </c>
    </row>
    <row r="617" spans="1:10" x14ac:dyDescent="0.25">
      <c r="A617" s="35"/>
      <c r="B617" s="36">
        <v>329</v>
      </c>
      <c r="C617" s="37" t="s">
        <v>67</v>
      </c>
      <c r="D617" s="38"/>
      <c r="E617" s="39"/>
      <c r="F617" s="41">
        <f t="shared" si="185"/>
        <v>0</v>
      </c>
      <c r="G617" s="82"/>
      <c r="H617" s="82"/>
      <c r="I617" s="83"/>
      <c r="J617" s="40">
        <f t="shared" si="186"/>
        <v>0</v>
      </c>
    </row>
    <row r="618" spans="1:10" x14ac:dyDescent="0.25">
      <c r="A618" s="35"/>
      <c r="B618" s="36">
        <v>343</v>
      </c>
      <c r="C618" s="37" t="s">
        <v>69</v>
      </c>
      <c r="D618" s="38"/>
      <c r="E618" s="39"/>
      <c r="F618" s="41">
        <f t="shared" si="185"/>
        <v>0</v>
      </c>
      <c r="G618" s="82"/>
      <c r="H618" s="82"/>
      <c r="I618" s="83"/>
      <c r="J618" s="40">
        <f t="shared" si="186"/>
        <v>0</v>
      </c>
    </row>
    <row r="619" spans="1:10" ht="24.75" x14ac:dyDescent="0.25">
      <c r="A619" s="30" t="s">
        <v>19</v>
      </c>
      <c r="B619" s="31"/>
      <c r="C619" s="32" t="s">
        <v>34</v>
      </c>
      <c r="D619" s="33">
        <f t="shared" ref="D619:J619" si="187">SUM(D620:D629)</f>
        <v>0</v>
      </c>
      <c r="E619" s="33">
        <f t="shared" si="187"/>
        <v>0</v>
      </c>
      <c r="F619" s="79">
        <f t="shared" si="187"/>
        <v>0</v>
      </c>
      <c r="G619" s="79">
        <f t="shared" si="187"/>
        <v>0</v>
      </c>
      <c r="H619" s="79">
        <f t="shared" si="187"/>
        <v>0</v>
      </c>
      <c r="I619" s="80">
        <f t="shared" si="187"/>
        <v>0</v>
      </c>
      <c r="J619" s="34">
        <f t="shared" si="187"/>
        <v>0</v>
      </c>
    </row>
    <row r="620" spans="1:10" x14ac:dyDescent="0.25">
      <c r="A620" s="35"/>
      <c r="B620" s="36">
        <v>311</v>
      </c>
      <c r="C620" s="37" t="s">
        <v>54</v>
      </c>
      <c r="D620" s="38"/>
      <c r="E620" s="39"/>
      <c r="F620" s="41">
        <f t="shared" ref="F620:F629" si="188">SUM(D620:E620)</f>
        <v>0</v>
      </c>
      <c r="G620" s="82"/>
      <c r="H620" s="82"/>
      <c r="I620" s="83"/>
      <c r="J620" s="40">
        <f t="shared" ref="J620:J629" si="189">SUM(F620,I620)</f>
        <v>0</v>
      </c>
    </row>
    <row r="621" spans="1:10" x14ac:dyDescent="0.25">
      <c r="A621" s="35"/>
      <c r="B621" s="36">
        <v>313</v>
      </c>
      <c r="C621" s="37" t="s">
        <v>58</v>
      </c>
      <c r="D621" s="38"/>
      <c r="E621" s="39"/>
      <c r="F621" s="41">
        <f t="shared" si="188"/>
        <v>0</v>
      </c>
      <c r="G621" s="82"/>
      <c r="H621" s="82"/>
      <c r="I621" s="83"/>
      <c r="J621" s="40">
        <f t="shared" si="189"/>
        <v>0</v>
      </c>
    </row>
    <row r="622" spans="1:10" x14ac:dyDescent="0.25">
      <c r="A622" s="35"/>
      <c r="B622" s="36">
        <v>321</v>
      </c>
      <c r="C622" s="37" t="s">
        <v>60</v>
      </c>
      <c r="D622" s="38"/>
      <c r="E622" s="39"/>
      <c r="F622" s="41">
        <f t="shared" si="188"/>
        <v>0</v>
      </c>
      <c r="G622" s="82"/>
      <c r="H622" s="82"/>
      <c r="I622" s="83"/>
      <c r="J622" s="40">
        <f t="shared" si="189"/>
        <v>0</v>
      </c>
    </row>
    <row r="623" spans="1:10" x14ac:dyDescent="0.25">
      <c r="A623" s="35"/>
      <c r="B623" s="36">
        <v>322</v>
      </c>
      <c r="C623" s="37" t="s">
        <v>62</v>
      </c>
      <c r="D623" s="38"/>
      <c r="E623" s="39"/>
      <c r="F623" s="41">
        <f t="shared" si="188"/>
        <v>0</v>
      </c>
      <c r="G623" s="82"/>
      <c r="H623" s="82"/>
      <c r="I623" s="83"/>
      <c r="J623" s="40">
        <f t="shared" si="189"/>
        <v>0</v>
      </c>
    </row>
    <row r="624" spans="1:10" x14ac:dyDescent="0.25">
      <c r="A624" s="35"/>
      <c r="B624" s="36">
        <v>323</v>
      </c>
      <c r="C624" s="37" t="s">
        <v>64</v>
      </c>
      <c r="D624" s="38"/>
      <c r="E624" s="39"/>
      <c r="F624" s="41">
        <f t="shared" si="188"/>
        <v>0</v>
      </c>
      <c r="G624" s="82"/>
      <c r="H624" s="82"/>
      <c r="I624" s="83"/>
      <c r="J624" s="40">
        <f t="shared" si="189"/>
        <v>0</v>
      </c>
    </row>
    <row r="625" spans="1:10" ht="24.75" x14ac:dyDescent="0.25">
      <c r="A625" s="35"/>
      <c r="B625" s="36">
        <v>324</v>
      </c>
      <c r="C625" s="37" t="s">
        <v>65</v>
      </c>
      <c r="D625" s="38"/>
      <c r="E625" s="39"/>
      <c r="F625" s="41">
        <f t="shared" si="188"/>
        <v>0</v>
      </c>
      <c r="G625" s="82"/>
      <c r="H625" s="82"/>
      <c r="I625" s="83"/>
      <c r="J625" s="40">
        <f t="shared" si="189"/>
        <v>0</v>
      </c>
    </row>
    <row r="626" spans="1:10" x14ac:dyDescent="0.25">
      <c r="A626" s="35"/>
      <c r="B626" s="36">
        <v>329</v>
      </c>
      <c r="C626" s="37" t="s">
        <v>67</v>
      </c>
      <c r="D626" s="38"/>
      <c r="E626" s="39"/>
      <c r="F626" s="41">
        <f t="shared" si="188"/>
        <v>0</v>
      </c>
      <c r="G626" s="82"/>
      <c r="H626" s="82"/>
      <c r="I626" s="83"/>
      <c r="J626" s="40">
        <f t="shared" si="189"/>
        <v>0</v>
      </c>
    </row>
    <row r="627" spans="1:10" x14ac:dyDescent="0.25">
      <c r="A627" s="35"/>
      <c r="B627" s="36">
        <v>343</v>
      </c>
      <c r="C627" s="37" t="s">
        <v>69</v>
      </c>
      <c r="D627" s="38"/>
      <c r="E627" s="39"/>
      <c r="F627" s="41">
        <f t="shared" si="188"/>
        <v>0</v>
      </c>
      <c r="G627" s="82"/>
      <c r="H627" s="82"/>
      <c r="I627" s="83"/>
      <c r="J627" s="40">
        <f t="shared" si="189"/>
        <v>0</v>
      </c>
    </row>
    <row r="628" spans="1:10" x14ac:dyDescent="0.25">
      <c r="A628" s="109"/>
      <c r="B628" s="110">
        <v>381</v>
      </c>
      <c r="C628" s="111" t="s">
        <v>70</v>
      </c>
      <c r="D628" s="112"/>
      <c r="E628" s="117"/>
      <c r="F628" s="41">
        <f>SUM(D628:E628)</f>
        <v>0</v>
      </c>
      <c r="G628" s="82"/>
      <c r="H628" s="82"/>
      <c r="I628" s="83"/>
      <c r="J628" s="40">
        <f t="shared" si="189"/>
        <v>0</v>
      </c>
    </row>
    <row r="629" spans="1:10" x14ac:dyDescent="0.25">
      <c r="A629" s="44"/>
      <c r="B629" s="45">
        <v>422</v>
      </c>
      <c r="C629" s="46" t="s">
        <v>99</v>
      </c>
      <c r="D629" s="47"/>
      <c r="E629" s="118"/>
      <c r="F629" s="50">
        <f t="shared" si="188"/>
        <v>0</v>
      </c>
      <c r="G629" s="119"/>
      <c r="H629" s="119"/>
      <c r="I629" s="120"/>
      <c r="J629" s="40">
        <f t="shared" si="189"/>
        <v>0</v>
      </c>
    </row>
    <row r="630" spans="1:10" x14ac:dyDescent="0.25">
      <c r="A630" s="72" t="s">
        <v>198</v>
      </c>
      <c r="B630" s="73"/>
      <c r="C630" s="74" t="s">
        <v>199</v>
      </c>
      <c r="D630" s="75">
        <f t="shared" ref="D630:J630" si="190">SUM(D631,D640)</f>
        <v>0</v>
      </c>
      <c r="E630" s="75">
        <f t="shared" si="190"/>
        <v>0</v>
      </c>
      <c r="F630" s="76">
        <f t="shared" si="190"/>
        <v>0</v>
      </c>
      <c r="G630" s="76">
        <f t="shared" si="190"/>
        <v>0</v>
      </c>
      <c r="H630" s="76">
        <f t="shared" si="190"/>
        <v>0</v>
      </c>
      <c r="I630" s="77">
        <f t="shared" si="190"/>
        <v>0</v>
      </c>
      <c r="J630" s="78">
        <f t="shared" si="190"/>
        <v>0</v>
      </c>
    </row>
    <row r="631" spans="1:10" ht="24.75" x14ac:dyDescent="0.25">
      <c r="A631" s="30" t="s">
        <v>19</v>
      </c>
      <c r="B631" s="31"/>
      <c r="C631" s="32" t="s">
        <v>166</v>
      </c>
      <c r="D631" s="33">
        <f t="shared" ref="D631:J631" si="191">SUM(D632:D639)</f>
        <v>0</v>
      </c>
      <c r="E631" s="33">
        <f t="shared" si="191"/>
        <v>0</v>
      </c>
      <c r="F631" s="79">
        <f t="shared" si="191"/>
        <v>0</v>
      </c>
      <c r="G631" s="79">
        <f t="shared" si="191"/>
        <v>0</v>
      </c>
      <c r="H631" s="79">
        <f t="shared" si="191"/>
        <v>0</v>
      </c>
      <c r="I631" s="80">
        <f t="shared" si="191"/>
        <v>0</v>
      </c>
      <c r="J631" s="34">
        <f t="shared" si="191"/>
        <v>0</v>
      </c>
    </row>
    <row r="632" spans="1:10" x14ac:dyDescent="0.25">
      <c r="A632" s="35"/>
      <c r="B632" s="36">
        <v>311</v>
      </c>
      <c r="C632" s="37" t="s">
        <v>54</v>
      </c>
      <c r="D632" s="38"/>
      <c r="E632" s="39"/>
      <c r="F632" s="41">
        <f t="shared" ref="F632:F639" si="192">SUM(D632:E632)</f>
        <v>0</v>
      </c>
      <c r="G632" s="82"/>
      <c r="H632" s="82"/>
      <c r="I632" s="83"/>
      <c r="J632" s="40">
        <f t="shared" ref="J632:J639" si="193">SUM(F632,I632)</f>
        <v>0</v>
      </c>
    </row>
    <row r="633" spans="1:10" x14ac:dyDescent="0.25">
      <c r="A633" s="35"/>
      <c r="B633" s="36">
        <v>313</v>
      </c>
      <c r="C633" s="37" t="s">
        <v>58</v>
      </c>
      <c r="D633" s="38"/>
      <c r="E633" s="39"/>
      <c r="F633" s="41">
        <f t="shared" si="192"/>
        <v>0</v>
      </c>
      <c r="G633" s="82"/>
      <c r="H633" s="82"/>
      <c r="I633" s="83"/>
      <c r="J633" s="40">
        <f t="shared" si="193"/>
        <v>0</v>
      </c>
    </row>
    <row r="634" spans="1:10" x14ac:dyDescent="0.25">
      <c r="A634" s="35"/>
      <c r="B634" s="36">
        <v>321</v>
      </c>
      <c r="C634" s="37" t="s">
        <v>60</v>
      </c>
      <c r="D634" s="38"/>
      <c r="E634" s="39"/>
      <c r="F634" s="41">
        <f t="shared" si="192"/>
        <v>0</v>
      </c>
      <c r="G634" s="82"/>
      <c r="H634" s="82"/>
      <c r="I634" s="83"/>
      <c r="J634" s="40">
        <f t="shared" si="193"/>
        <v>0</v>
      </c>
    </row>
    <row r="635" spans="1:10" x14ac:dyDescent="0.25">
      <c r="A635" s="35"/>
      <c r="B635" s="36">
        <v>322</v>
      </c>
      <c r="C635" s="37" t="s">
        <v>62</v>
      </c>
      <c r="D635" s="38"/>
      <c r="E635" s="39"/>
      <c r="F635" s="41">
        <f t="shared" si="192"/>
        <v>0</v>
      </c>
      <c r="G635" s="82"/>
      <c r="H635" s="82"/>
      <c r="I635" s="83"/>
      <c r="J635" s="40">
        <f t="shared" si="193"/>
        <v>0</v>
      </c>
    </row>
    <row r="636" spans="1:10" x14ac:dyDescent="0.25">
      <c r="A636" s="35"/>
      <c r="B636" s="36">
        <v>323</v>
      </c>
      <c r="C636" s="37" t="s">
        <v>64</v>
      </c>
      <c r="D636" s="38"/>
      <c r="E636" s="39"/>
      <c r="F636" s="41">
        <f t="shared" si="192"/>
        <v>0</v>
      </c>
      <c r="G636" s="82"/>
      <c r="H636" s="82"/>
      <c r="I636" s="83"/>
      <c r="J636" s="40">
        <f t="shared" si="193"/>
        <v>0</v>
      </c>
    </row>
    <row r="637" spans="1:10" ht="24.75" x14ac:dyDescent="0.25">
      <c r="A637" s="35"/>
      <c r="B637" s="36">
        <v>324</v>
      </c>
      <c r="C637" s="37" t="s">
        <v>65</v>
      </c>
      <c r="D637" s="38"/>
      <c r="E637" s="39"/>
      <c r="F637" s="41">
        <f t="shared" si="192"/>
        <v>0</v>
      </c>
      <c r="G637" s="82"/>
      <c r="H637" s="82"/>
      <c r="I637" s="83"/>
      <c r="J637" s="40">
        <f t="shared" si="193"/>
        <v>0</v>
      </c>
    </row>
    <row r="638" spans="1:10" x14ac:dyDescent="0.25">
      <c r="A638" s="35"/>
      <c r="B638" s="36">
        <v>329</v>
      </c>
      <c r="C638" s="37" t="s">
        <v>67</v>
      </c>
      <c r="D638" s="38"/>
      <c r="E638" s="39"/>
      <c r="F638" s="41">
        <f t="shared" si="192"/>
        <v>0</v>
      </c>
      <c r="G638" s="82"/>
      <c r="H638" s="82"/>
      <c r="I638" s="83"/>
      <c r="J638" s="40">
        <f t="shared" si="193"/>
        <v>0</v>
      </c>
    </row>
    <row r="639" spans="1:10" x14ac:dyDescent="0.25">
      <c r="A639" s="35"/>
      <c r="B639" s="36">
        <v>343</v>
      </c>
      <c r="C639" s="37" t="s">
        <v>69</v>
      </c>
      <c r="D639" s="38"/>
      <c r="E639" s="39"/>
      <c r="F639" s="41">
        <f t="shared" si="192"/>
        <v>0</v>
      </c>
      <c r="G639" s="82"/>
      <c r="H639" s="82"/>
      <c r="I639" s="83"/>
      <c r="J639" s="40">
        <f t="shared" si="193"/>
        <v>0</v>
      </c>
    </row>
    <row r="640" spans="1:10" ht="24.75" x14ac:dyDescent="0.25">
      <c r="A640" s="30" t="s">
        <v>19</v>
      </c>
      <c r="B640" s="31"/>
      <c r="C640" s="32" t="s">
        <v>34</v>
      </c>
      <c r="D640" s="33">
        <f t="shared" ref="D640:J640" si="194">SUM(D641:D650)</f>
        <v>0</v>
      </c>
      <c r="E640" s="33">
        <f t="shared" si="194"/>
        <v>0</v>
      </c>
      <c r="F640" s="79">
        <f t="shared" si="194"/>
        <v>0</v>
      </c>
      <c r="G640" s="79">
        <f t="shared" si="194"/>
        <v>0</v>
      </c>
      <c r="H640" s="79">
        <f t="shared" si="194"/>
        <v>0</v>
      </c>
      <c r="I640" s="80">
        <f t="shared" si="194"/>
        <v>0</v>
      </c>
      <c r="J640" s="34">
        <f t="shared" si="194"/>
        <v>0</v>
      </c>
    </row>
    <row r="641" spans="1:10" x14ac:dyDescent="0.25">
      <c r="A641" s="35"/>
      <c r="B641" s="36">
        <v>311</v>
      </c>
      <c r="C641" s="37" t="s">
        <v>54</v>
      </c>
      <c r="D641" s="38"/>
      <c r="E641" s="39"/>
      <c r="F641" s="41">
        <f t="shared" ref="F641:F648" si="195">SUM(D641:E641)</f>
        <v>0</v>
      </c>
      <c r="G641" s="82"/>
      <c r="H641" s="82"/>
      <c r="I641" s="83"/>
      <c r="J641" s="40">
        <f t="shared" ref="J641:J650" si="196">SUM(F641,I641)</f>
        <v>0</v>
      </c>
    </row>
    <row r="642" spans="1:10" x14ac:dyDescent="0.25">
      <c r="A642" s="35"/>
      <c r="B642" s="36">
        <v>313</v>
      </c>
      <c r="C642" s="37" t="s">
        <v>58</v>
      </c>
      <c r="D642" s="38"/>
      <c r="E642" s="39"/>
      <c r="F642" s="41">
        <f t="shared" si="195"/>
        <v>0</v>
      </c>
      <c r="G642" s="82"/>
      <c r="H642" s="82"/>
      <c r="I642" s="83"/>
      <c r="J642" s="40">
        <f t="shared" si="196"/>
        <v>0</v>
      </c>
    </row>
    <row r="643" spans="1:10" x14ac:dyDescent="0.25">
      <c r="A643" s="35"/>
      <c r="B643" s="36">
        <v>321</v>
      </c>
      <c r="C643" s="37" t="s">
        <v>60</v>
      </c>
      <c r="D643" s="38"/>
      <c r="E643" s="39"/>
      <c r="F643" s="41">
        <f t="shared" si="195"/>
        <v>0</v>
      </c>
      <c r="G643" s="82"/>
      <c r="H643" s="82"/>
      <c r="I643" s="83"/>
      <c r="J643" s="40">
        <f t="shared" si="196"/>
        <v>0</v>
      </c>
    </row>
    <row r="644" spans="1:10" x14ac:dyDescent="0.25">
      <c r="A644" s="35"/>
      <c r="B644" s="36">
        <v>322</v>
      </c>
      <c r="C644" s="37" t="s">
        <v>62</v>
      </c>
      <c r="D644" s="38"/>
      <c r="E644" s="39"/>
      <c r="F644" s="41">
        <f t="shared" si="195"/>
        <v>0</v>
      </c>
      <c r="G644" s="82"/>
      <c r="H644" s="82"/>
      <c r="I644" s="83"/>
      <c r="J644" s="40">
        <f t="shared" si="196"/>
        <v>0</v>
      </c>
    </row>
    <row r="645" spans="1:10" x14ac:dyDescent="0.25">
      <c r="A645" s="35"/>
      <c r="B645" s="36">
        <v>323</v>
      </c>
      <c r="C645" s="37" t="s">
        <v>64</v>
      </c>
      <c r="D645" s="38"/>
      <c r="E645" s="39"/>
      <c r="F645" s="41">
        <f t="shared" si="195"/>
        <v>0</v>
      </c>
      <c r="G645" s="82"/>
      <c r="H645" s="82"/>
      <c r="I645" s="83"/>
      <c r="J645" s="40">
        <f t="shared" si="196"/>
        <v>0</v>
      </c>
    </row>
    <row r="646" spans="1:10" ht="24.75" x14ac:dyDescent="0.25">
      <c r="A646" s="35"/>
      <c r="B646" s="36">
        <v>324</v>
      </c>
      <c r="C646" s="37" t="s">
        <v>65</v>
      </c>
      <c r="D646" s="38"/>
      <c r="E646" s="39"/>
      <c r="F646" s="41">
        <f t="shared" si="195"/>
        <v>0</v>
      </c>
      <c r="G646" s="82"/>
      <c r="H646" s="82"/>
      <c r="I646" s="83"/>
      <c r="J646" s="40">
        <f t="shared" si="196"/>
        <v>0</v>
      </c>
    </row>
    <row r="647" spans="1:10" x14ac:dyDescent="0.25">
      <c r="A647" s="35"/>
      <c r="B647" s="36">
        <v>329</v>
      </c>
      <c r="C647" s="37" t="s">
        <v>67</v>
      </c>
      <c r="D647" s="38"/>
      <c r="E647" s="39"/>
      <c r="F647" s="41">
        <f t="shared" si="195"/>
        <v>0</v>
      </c>
      <c r="G647" s="82"/>
      <c r="H647" s="82"/>
      <c r="I647" s="83"/>
      <c r="J647" s="40">
        <f t="shared" si="196"/>
        <v>0</v>
      </c>
    </row>
    <row r="648" spans="1:10" x14ac:dyDescent="0.25">
      <c r="A648" s="35"/>
      <c r="B648" s="36">
        <v>343</v>
      </c>
      <c r="C648" s="37" t="s">
        <v>69</v>
      </c>
      <c r="D648" s="38"/>
      <c r="E648" s="39"/>
      <c r="F648" s="41">
        <f t="shared" si="195"/>
        <v>0</v>
      </c>
      <c r="G648" s="82"/>
      <c r="H648" s="82"/>
      <c r="I648" s="83"/>
      <c r="J648" s="40">
        <f t="shared" si="196"/>
        <v>0</v>
      </c>
    </row>
    <row r="649" spans="1:10" x14ac:dyDescent="0.25">
      <c r="A649" s="109"/>
      <c r="B649" s="110">
        <v>381</v>
      </c>
      <c r="C649" s="111" t="s">
        <v>70</v>
      </c>
      <c r="D649" s="112"/>
      <c r="E649" s="117"/>
      <c r="F649" s="114"/>
      <c r="G649" s="115"/>
      <c r="H649" s="115"/>
      <c r="I649" s="121"/>
      <c r="J649" s="40">
        <f t="shared" si="196"/>
        <v>0</v>
      </c>
    </row>
    <row r="650" spans="1:10" x14ac:dyDescent="0.25">
      <c r="A650" s="44"/>
      <c r="B650" s="45">
        <v>422</v>
      </c>
      <c r="C650" s="46" t="s">
        <v>99</v>
      </c>
      <c r="D650" s="47"/>
      <c r="E650" s="118"/>
      <c r="F650" s="50">
        <f>SUM(D650:E650)</f>
        <v>0</v>
      </c>
      <c r="G650" s="119"/>
      <c r="H650" s="119"/>
      <c r="I650" s="120"/>
      <c r="J650" s="40">
        <f t="shared" si="196"/>
        <v>0</v>
      </c>
    </row>
    <row r="651" spans="1:10" x14ac:dyDescent="0.25">
      <c r="A651" s="72" t="s">
        <v>200</v>
      </c>
      <c r="B651" s="73"/>
      <c r="C651" s="74" t="s">
        <v>201</v>
      </c>
      <c r="D651" s="122">
        <f>SUM(D652,D656)</f>
        <v>0</v>
      </c>
      <c r="E651" s="75">
        <f t="shared" ref="E651:J651" si="197">SUM(E652,E656)</f>
        <v>0</v>
      </c>
      <c r="F651" s="76">
        <f t="shared" si="197"/>
        <v>0</v>
      </c>
      <c r="G651" s="76">
        <f t="shared" si="197"/>
        <v>0</v>
      </c>
      <c r="H651" s="76">
        <f t="shared" si="197"/>
        <v>0</v>
      </c>
      <c r="I651" s="77">
        <f t="shared" si="197"/>
        <v>0</v>
      </c>
      <c r="J651" s="78">
        <f t="shared" si="197"/>
        <v>0</v>
      </c>
    </row>
    <row r="652" spans="1:10" ht="24.75" x14ac:dyDescent="0.25">
      <c r="A652" s="30" t="s">
        <v>19</v>
      </c>
      <c r="B652" s="31"/>
      <c r="C652" s="32" t="s">
        <v>166</v>
      </c>
      <c r="D652" s="33">
        <f t="shared" ref="D652:J652" si="198">SUM(D653:D655)</f>
        <v>0</v>
      </c>
      <c r="E652" s="33">
        <f t="shared" si="198"/>
        <v>0</v>
      </c>
      <c r="F652" s="79">
        <f t="shared" si="198"/>
        <v>0</v>
      </c>
      <c r="G652" s="79">
        <f t="shared" si="198"/>
        <v>0</v>
      </c>
      <c r="H652" s="79">
        <f t="shared" si="198"/>
        <v>0</v>
      </c>
      <c r="I652" s="80">
        <f t="shared" si="198"/>
        <v>0</v>
      </c>
      <c r="J652" s="34">
        <f t="shared" si="198"/>
        <v>0</v>
      </c>
    </row>
    <row r="653" spans="1:10" x14ac:dyDescent="0.25">
      <c r="A653" s="35"/>
      <c r="B653" s="36">
        <v>311</v>
      </c>
      <c r="C653" s="37" t="s">
        <v>54</v>
      </c>
      <c r="D653" s="38"/>
      <c r="E653" s="39"/>
      <c r="F653" s="41">
        <f>SUM(D653:E653)</f>
        <v>0</v>
      </c>
      <c r="G653" s="82"/>
      <c r="H653" s="82"/>
      <c r="I653" s="83"/>
      <c r="J653" s="40">
        <f>SUM(F653,I653)</f>
        <v>0</v>
      </c>
    </row>
    <row r="654" spans="1:10" x14ac:dyDescent="0.25">
      <c r="A654" s="35"/>
      <c r="B654" s="36">
        <v>313</v>
      </c>
      <c r="C654" s="37" t="s">
        <v>58</v>
      </c>
      <c r="D654" s="38"/>
      <c r="E654" s="39"/>
      <c r="F654" s="41">
        <f>SUM(D654:E654)</f>
        <v>0</v>
      </c>
      <c r="G654" s="82"/>
      <c r="H654" s="82"/>
      <c r="I654" s="83"/>
      <c r="J654" s="40">
        <f>SUM(F654,I654)</f>
        <v>0</v>
      </c>
    </row>
    <row r="655" spans="1:10" x14ac:dyDescent="0.25">
      <c r="A655" s="35"/>
      <c r="B655" s="36">
        <v>321</v>
      </c>
      <c r="C655" s="37" t="s">
        <v>60</v>
      </c>
      <c r="D655" s="38"/>
      <c r="E655" s="39"/>
      <c r="F655" s="41">
        <f>SUM(D655:E655)</f>
        <v>0</v>
      </c>
      <c r="G655" s="82"/>
      <c r="H655" s="82"/>
      <c r="I655" s="83"/>
      <c r="J655" s="40">
        <f>SUM(F655,I655)</f>
        <v>0</v>
      </c>
    </row>
    <row r="656" spans="1:10" ht="24.75" x14ac:dyDescent="0.25">
      <c r="A656" s="30" t="s">
        <v>19</v>
      </c>
      <c r="B656" s="31"/>
      <c r="C656" s="32" t="s">
        <v>34</v>
      </c>
      <c r="D656" s="33">
        <f>SUM(D657:D662)</f>
        <v>0</v>
      </c>
      <c r="E656" s="33">
        <f t="shared" ref="E656:J656" si="199">SUM(E657:E662)</f>
        <v>0</v>
      </c>
      <c r="F656" s="79">
        <f t="shared" si="199"/>
        <v>0</v>
      </c>
      <c r="G656" s="79">
        <f t="shared" si="199"/>
        <v>0</v>
      </c>
      <c r="H656" s="79">
        <f t="shared" si="199"/>
        <v>0</v>
      </c>
      <c r="I656" s="80">
        <f t="shared" si="199"/>
        <v>0</v>
      </c>
      <c r="J656" s="34">
        <f t="shared" si="199"/>
        <v>0</v>
      </c>
    </row>
    <row r="657" spans="1:10" x14ac:dyDescent="0.25">
      <c r="A657" s="35"/>
      <c r="B657" s="36">
        <v>311</v>
      </c>
      <c r="C657" s="37" t="s">
        <v>54</v>
      </c>
      <c r="D657" s="38"/>
      <c r="E657" s="39"/>
      <c r="F657" s="41">
        <f t="shared" ref="F657:F662" si="200">SUM(D657:E657)</f>
        <v>0</v>
      </c>
      <c r="G657" s="82"/>
      <c r="H657" s="82"/>
      <c r="I657" s="83"/>
      <c r="J657" s="40">
        <f t="shared" ref="J657:J662" si="201">SUM(F657,I657)</f>
        <v>0</v>
      </c>
    </row>
    <row r="658" spans="1:10" x14ac:dyDescent="0.25">
      <c r="A658" s="35"/>
      <c r="B658" s="36">
        <v>313</v>
      </c>
      <c r="C658" s="37" t="s">
        <v>58</v>
      </c>
      <c r="D658" s="38"/>
      <c r="E658" s="39"/>
      <c r="F658" s="41">
        <f t="shared" si="200"/>
        <v>0</v>
      </c>
      <c r="G658" s="82"/>
      <c r="H658" s="82"/>
      <c r="I658" s="83"/>
      <c r="J658" s="40">
        <f t="shared" si="201"/>
        <v>0</v>
      </c>
    </row>
    <row r="659" spans="1:10" x14ac:dyDescent="0.25">
      <c r="A659" s="35"/>
      <c r="B659" s="36">
        <v>321</v>
      </c>
      <c r="C659" s="37" t="s">
        <v>60</v>
      </c>
      <c r="D659" s="38"/>
      <c r="E659" s="39"/>
      <c r="F659" s="41">
        <f t="shared" si="200"/>
        <v>0</v>
      </c>
      <c r="G659" s="82"/>
      <c r="H659" s="82"/>
      <c r="I659" s="83"/>
      <c r="J659" s="40">
        <f t="shared" si="201"/>
        <v>0</v>
      </c>
    </row>
    <row r="660" spans="1:10" x14ac:dyDescent="0.25">
      <c r="A660" s="35"/>
      <c r="B660" s="36">
        <v>322</v>
      </c>
      <c r="C660" s="37" t="s">
        <v>62</v>
      </c>
      <c r="D660" s="38"/>
      <c r="E660" s="39"/>
      <c r="F660" s="41">
        <f t="shared" si="200"/>
        <v>0</v>
      </c>
      <c r="G660" s="82"/>
      <c r="H660" s="82"/>
      <c r="I660" s="83"/>
      <c r="J660" s="40">
        <f t="shared" si="201"/>
        <v>0</v>
      </c>
    </row>
    <row r="661" spans="1:10" x14ac:dyDescent="0.25">
      <c r="A661" s="35"/>
      <c r="B661" s="36">
        <v>323</v>
      </c>
      <c r="C661" s="37" t="s">
        <v>64</v>
      </c>
      <c r="D661" s="38"/>
      <c r="E661" s="39"/>
      <c r="F661" s="41">
        <f t="shared" si="200"/>
        <v>0</v>
      </c>
      <c r="G661" s="82"/>
      <c r="H661" s="82"/>
      <c r="I661" s="83"/>
      <c r="J661" s="40">
        <f t="shared" si="201"/>
        <v>0</v>
      </c>
    </row>
    <row r="662" spans="1:10" x14ac:dyDescent="0.25">
      <c r="A662" s="35"/>
      <c r="B662" s="36">
        <v>329</v>
      </c>
      <c r="C662" s="37" t="s">
        <v>67</v>
      </c>
      <c r="D662" s="38"/>
      <c r="E662" s="39"/>
      <c r="F662" s="41">
        <f t="shared" si="200"/>
        <v>0</v>
      </c>
      <c r="G662" s="82"/>
      <c r="H662" s="82"/>
      <c r="I662" s="83"/>
      <c r="J662" s="40">
        <f t="shared" si="201"/>
        <v>0</v>
      </c>
    </row>
    <row r="663" spans="1:10" x14ac:dyDescent="0.25">
      <c r="A663" s="72" t="s">
        <v>202</v>
      </c>
      <c r="B663" s="73"/>
      <c r="C663" s="74"/>
      <c r="D663" s="75">
        <f t="shared" ref="D663:J663" si="202">SUM(D664,D674)</f>
        <v>0</v>
      </c>
      <c r="E663" s="75">
        <f t="shared" si="202"/>
        <v>0</v>
      </c>
      <c r="F663" s="76">
        <f t="shared" si="202"/>
        <v>0</v>
      </c>
      <c r="G663" s="76">
        <f t="shared" si="202"/>
        <v>0</v>
      </c>
      <c r="H663" s="76">
        <f t="shared" si="202"/>
        <v>0</v>
      </c>
      <c r="I663" s="77">
        <f t="shared" si="202"/>
        <v>0</v>
      </c>
      <c r="J663" s="78">
        <f t="shared" si="202"/>
        <v>0</v>
      </c>
    </row>
    <row r="664" spans="1:10" ht="24.75" x14ac:dyDescent="0.25">
      <c r="A664" s="30" t="s">
        <v>19</v>
      </c>
      <c r="B664" s="31"/>
      <c r="C664" s="32" t="s">
        <v>166</v>
      </c>
      <c r="D664" s="33">
        <f t="shared" ref="D664:J664" si="203">SUM(D665:D673)</f>
        <v>0</v>
      </c>
      <c r="E664" s="33">
        <f t="shared" si="203"/>
        <v>0</v>
      </c>
      <c r="F664" s="79">
        <f t="shared" si="203"/>
        <v>0</v>
      </c>
      <c r="G664" s="79">
        <f t="shared" si="203"/>
        <v>0</v>
      </c>
      <c r="H664" s="79">
        <f t="shared" si="203"/>
        <v>0</v>
      </c>
      <c r="I664" s="80">
        <f t="shared" si="203"/>
        <v>0</v>
      </c>
      <c r="J664" s="34">
        <f t="shared" si="203"/>
        <v>0</v>
      </c>
    </row>
    <row r="665" spans="1:10" x14ac:dyDescent="0.25">
      <c r="A665" s="35"/>
      <c r="B665" s="36">
        <v>311</v>
      </c>
      <c r="C665" s="37" t="s">
        <v>54</v>
      </c>
      <c r="D665" s="38"/>
      <c r="E665" s="81"/>
      <c r="F665" s="41">
        <f t="shared" ref="F665:F673" si="204">SUM(D665:E665)</f>
        <v>0</v>
      </c>
      <c r="G665" s="82"/>
      <c r="H665" s="82"/>
      <c r="I665" s="83"/>
      <c r="J665" s="40">
        <f t="shared" ref="J665:J673" si="205">SUM(F665,I665)</f>
        <v>0</v>
      </c>
    </row>
    <row r="666" spans="1:10" x14ac:dyDescent="0.25">
      <c r="A666" s="35"/>
      <c r="B666" s="36">
        <v>313</v>
      </c>
      <c r="C666" s="37" t="s">
        <v>58</v>
      </c>
      <c r="D666" s="38"/>
      <c r="E666" s="81"/>
      <c r="F666" s="41">
        <f t="shared" si="204"/>
        <v>0</v>
      </c>
      <c r="G666" s="82"/>
      <c r="H666" s="82"/>
      <c r="I666" s="83"/>
      <c r="J666" s="40">
        <f t="shared" si="205"/>
        <v>0</v>
      </c>
    </row>
    <row r="667" spans="1:10" x14ac:dyDescent="0.25">
      <c r="A667" s="35"/>
      <c r="B667" s="36">
        <v>321</v>
      </c>
      <c r="C667" s="37" t="s">
        <v>60</v>
      </c>
      <c r="D667" s="38"/>
      <c r="E667" s="39"/>
      <c r="F667" s="41">
        <f t="shared" si="204"/>
        <v>0</v>
      </c>
      <c r="G667" s="82"/>
      <c r="H667" s="82"/>
      <c r="I667" s="83"/>
      <c r="J667" s="40">
        <f t="shared" si="205"/>
        <v>0</v>
      </c>
    </row>
    <row r="668" spans="1:10" x14ac:dyDescent="0.25">
      <c r="A668" s="35"/>
      <c r="B668" s="36">
        <v>322</v>
      </c>
      <c r="C668" s="37" t="s">
        <v>62</v>
      </c>
      <c r="D668" s="38"/>
      <c r="E668" s="39"/>
      <c r="F668" s="41">
        <f t="shared" si="204"/>
        <v>0</v>
      </c>
      <c r="G668" s="82"/>
      <c r="H668" s="82"/>
      <c r="I668" s="83"/>
      <c r="J668" s="40">
        <f t="shared" si="205"/>
        <v>0</v>
      </c>
    </row>
    <row r="669" spans="1:10" x14ac:dyDescent="0.25">
      <c r="A669" s="35"/>
      <c r="B669" s="36">
        <v>323</v>
      </c>
      <c r="C669" s="37" t="s">
        <v>64</v>
      </c>
      <c r="D669" s="38"/>
      <c r="E669" s="39"/>
      <c r="F669" s="41">
        <f t="shared" si="204"/>
        <v>0</v>
      </c>
      <c r="G669" s="82"/>
      <c r="H669" s="82"/>
      <c r="I669" s="83"/>
      <c r="J669" s="40">
        <f t="shared" si="205"/>
        <v>0</v>
      </c>
    </row>
    <row r="670" spans="1:10" ht="24.75" x14ac:dyDescent="0.25">
      <c r="A670" s="35"/>
      <c r="B670" s="36">
        <v>324</v>
      </c>
      <c r="C670" s="37" t="s">
        <v>65</v>
      </c>
      <c r="D670" s="38"/>
      <c r="E670" s="39"/>
      <c r="F670" s="41">
        <f t="shared" si="204"/>
        <v>0</v>
      </c>
      <c r="G670" s="82"/>
      <c r="H670" s="82"/>
      <c r="I670" s="83"/>
      <c r="J670" s="40">
        <f t="shared" si="205"/>
        <v>0</v>
      </c>
    </row>
    <row r="671" spans="1:10" x14ac:dyDescent="0.25">
      <c r="A671" s="35"/>
      <c r="B671" s="36">
        <v>329</v>
      </c>
      <c r="C671" s="37" t="s">
        <v>67</v>
      </c>
      <c r="D671" s="38"/>
      <c r="E671" s="39"/>
      <c r="F671" s="41">
        <f t="shared" si="204"/>
        <v>0</v>
      </c>
      <c r="G671" s="82"/>
      <c r="H671" s="82"/>
      <c r="I671" s="83"/>
      <c r="J671" s="40">
        <f t="shared" si="205"/>
        <v>0</v>
      </c>
    </row>
    <row r="672" spans="1:10" x14ac:dyDescent="0.25">
      <c r="A672" s="35"/>
      <c r="B672" s="36">
        <v>343</v>
      </c>
      <c r="C672" s="37" t="s">
        <v>69</v>
      </c>
      <c r="D672" s="38"/>
      <c r="E672" s="39"/>
      <c r="F672" s="41">
        <f t="shared" si="204"/>
        <v>0</v>
      </c>
      <c r="G672" s="82"/>
      <c r="H672" s="82"/>
      <c r="I672" s="83"/>
      <c r="J672" s="40">
        <f t="shared" si="205"/>
        <v>0</v>
      </c>
    </row>
    <row r="673" spans="1:10" x14ac:dyDescent="0.25">
      <c r="A673" s="35"/>
      <c r="B673" s="36">
        <v>422</v>
      </c>
      <c r="C673" s="37" t="s">
        <v>99</v>
      </c>
      <c r="D673" s="38"/>
      <c r="E673" s="43"/>
      <c r="F673" s="41">
        <f t="shared" si="204"/>
        <v>0</v>
      </c>
      <c r="G673" s="82"/>
      <c r="H673" s="82"/>
      <c r="I673" s="105"/>
      <c r="J673" s="40">
        <f t="shared" si="205"/>
        <v>0</v>
      </c>
    </row>
    <row r="674" spans="1:10" ht="24.75" x14ac:dyDescent="0.25">
      <c r="A674" s="30" t="s">
        <v>19</v>
      </c>
      <c r="B674" s="31"/>
      <c r="C674" s="32" t="s">
        <v>34</v>
      </c>
      <c r="D674" s="33">
        <f t="shared" ref="D674:J674" si="206">SUM(D675:D683)</f>
        <v>0</v>
      </c>
      <c r="E674" s="33">
        <f t="shared" si="206"/>
        <v>0</v>
      </c>
      <c r="F674" s="79">
        <f t="shared" si="206"/>
        <v>0</v>
      </c>
      <c r="G674" s="79">
        <f t="shared" si="206"/>
        <v>0</v>
      </c>
      <c r="H674" s="79">
        <f t="shared" si="206"/>
        <v>0</v>
      </c>
      <c r="I674" s="80">
        <f t="shared" si="206"/>
        <v>0</v>
      </c>
      <c r="J674" s="34">
        <f t="shared" si="206"/>
        <v>0</v>
      </c>
    </row>
    <row r="675" spans="1:10" x14ac:dyDescent="0.25">
      <c r="A675" s="35"/>
      <c r="B675" s="36">
        <v>311</v>
      </c>
      <c r="C675" s="37" t="s">
        <v>54</v>
      </c>
      <c r="D675" s="38"/>
      <c r="E675" s="81"/>
      <c r="F675" s="41">
        <f t="shared" ref="F675:F683" si="207">SUM(D675:E675)</f>
        <v>0</v>
      </c>
      <c r="G675" s="82"/>
      <c r="H675" s="82"/>
      <c r="I675" s="83"/>
      <c r="J675" s="40">
        <f t="shared" ref="J675:J683" si="208">SUM(F675,I675)</f>
        <v>0</v>
      </c>
    </row>
    <row r="676" spans="1:10" x14ac:dyDescent="0.25">
      <c r="A676" s="35"/>
      <c r="B676" s="36">
        <v>313</v>
      </c>
      <c r="C676" s="37" t="s">
        <v>58</v>
      </c>
      <c r="D676" s="38"/>
      <c r="E676" s="81"/>
      <c r="F676" s="41">
        <f t="shared" si="207"/>
        <v>0</v>
      </c>
      <c r="G676" s="82"/>
      <c r="H676" s="82"/>
      <c r="I676" s="83"/>
      <c r="J676" s="40">
        <f t="shared" si="208"/>
        <v>0</v>
      </c>
    </row>
    <row r="677" spans="1:10" x14ac:dyDescent="0.25">
      <c r="A677" s="35"/>
      <c r="B677" s="36">
        <v>321</v>
      </c>
      <c r="C677" s="37" t="s">
        <v>60</v>
      </c>
      <c r="D677" s="38"/>
      <c r="E677" s="81"/>
      <c r="F677" s="41">
        <f t="shared" si="207"/>
        <v>0</v>
      </c>
      <c r="G677" s="82"/>
      <c r="H677" s="82"/>
      <c r="I677" s="83"/>
      <c r="J677" s="40">
        <f t="shared" si="208"/>
        <v>0</v>
      </c>
    </row>
    <row r="678" spans="1:10" x14ac:dyDescent="0.25">
      <c r="A678" s="35"/>
      <c r="B678" s="36">
        <v>322</v>
      </c>
      <c r="C678" s="37" t="s">
        <v>62</v>
      </c>
      <c r="D678" s="38"/>
      <c r="E678" s="81"/>
      <c r="F678" s="41">
        <f t="shared" si="207"/>
        <v>0</v>
      </c>
      <c r="G678" s="82"/>
      <c r="H678" s="82"/>
      <c r="I678" s="83"/>
      <c r="J678" s="40">
        <f t="shared" si="208"/>
        <v>0</v>
      </c>
    </row>
    <row r="679" spans="1:10" x14ac:dyDescent="0.25">
      <c r="A679" s="35"/>
      <c r="B679" s="36">
        <v>323</v>
      </c>
      <c r="C679" s="37" t="s">
        <v>64</v>
      </c>
      <c r="D679" s="38"/>
      <c r="E679" s="81"/>
      <c r="F679" s="41">
        <f t="shared" si="207"/>
        <v>0</v>
      </c>
      <c r="G679" s="82"/>
      <c r="H679" s="82"/>
      <c r="I679" s="83"/>
      <c r="J679" s="40">
        <f t="shared" si="208"/>
        <v>0</v>
      </c>
    </row>
    <row r="680" spans="1:10" ht="24.75" x14ac:dyDescent="0.25">
      <c r="A680" s="35"/>
      <c r="B680" s="36">
        <v>324</v>
      </c>
      <c r="C680" s="37" t="s">
        <v>65</v>
      </c>
      <c r="D680" s="38"/>
      <c r="E680" s="81"/>
      <c r="F680" s="41">
        <f t="shared" si="207"/>
        <v>0</v>
      </c>
      <c r="G680" s="82"/>
      <c r="H680" s="82"/>
      <c r="I680" s="83"/>
      <c r="J680" s="40">
        <f t="shared" si="208"/>
        <v>0</v>
      </c>
    </row>
    <row r="681" spans="1:10" x14ac:dyDescent="0.25">
      <c r="A681" s="35"/>
      <c r="B681" s="36">
        <v>329</v>
      </c>
      <c r="C681" s="37" t="s">
        <v>67</v>
      </c>
      <c r="D681" s="38"/>
      <c r="E681" s="39"/>
      <c r="F681" s="41">
        <f t="shared" si="207"/>
        <v>0</v>
      </c>
      <c r="G681" s="82"/>
      <c r="H681" s="82"/>
      <c r="I681" s="83"/>
      <c r="J681" s="40">
        <f t="shared" si="208"/>
        <v>0</v>
      </c>
    </row>
    <row r="682" spans="1:10" x14ac:dyDescent="0.25">
      <c r="A682" s="35"/>
      <c r="B682" s="36">
        <v>343</v>
      </c>
      <c r="C682" s="37" t="s">
        <v>69</v>
      </c>
      <c r="D682" s="38"/>
      <c r="E682" s="39"/>
      <c r="F682" s="41">
        <f t="shared" si="207"/>
        <v>0</v>
      </c>
      <c r="G682" s="82"/>
      <c r="H682" s="82"/>
      <c r="I682" s="83"/>
      <c r="J682" s="40">
        <f t="shared" si="208"/>
        <v>0</v>
      </c>
    </row>
    <row r="683" spans="1:10" x14ac:dyDescent="0.25">
      <c r="A683" s="35"/>
      <c r="B683" s="36">
        <v>422</v>
      </c>
      <c r="C683" s="37" t="s">
        <v>99</v>
      </c>
      <c r="D683" s="38"/>
      <c r="E683" s="43"/>
      <c r="F683" s="41">
        <f t="shared" si="207"/>
        <v>0</v>
      </c>
      <c r="G683" s="82"/>
      <c r="H683" s="82"/>
      <c r="I683" s="105"/>
      <c r="J683" s="40">
        <f t="shared" si="208"/>
        <v>0</v>
      </c>
    </row>
    <row r="686" spans="1:10" ht="15.75" x14ac:dyDescent="0.25">
      <c r="A686" s="123" t="s">
        <v>203</v>
      </c>
      <c r="B686" s="124"/>
      <c r="C686" s="124"/>
      <c r="D686" s="125">
        <f t="shared" ref="D686:J686" si="209">SUM(D687:D692)</f>
        <v>932870.36</v>
      </c>
      <c r="E686" s="125">
        <f t="shared" si="209"/>
        <v>-82831.010000000009</v>
      </c>
      <c r="F686" s="125">
        <f t="shared" si="209"/>
        <v>850039.35</v>
      </c>
      <c r="G686" s="125">
        <f t="shared" si="209"/>
        <v>305141.45999999996</v>
      </c>
      <c r="H686" s="125">
        <f t="shared" si="209"/>
        <v>486242.44</v>
      </c>
      <c r="I686" s="125">
        <f t="shared" si="209"/>
        <v>12425</v>
      </c>
      <c r="J686" s="125">
        <f t="shared" si="209"/>
        <v>862464.35</v>
      </c>
    </row>
    <row r="687" spans="1:10" x14ac:dyDescent="0.25">
      <c r="A687" s="84" t="s">
        <v>19</v>
      </c>
      <c r="B687" s="85"/>
      <c r="C687" s="86" t="s">
        <v>98</v>
      </c>
      <c r="D687" s="87">
        <f t="shared" ref="D687:J687" si="210">SUM(D135,D238,D273,D282,D338,D341,D350,D363,D376)</f>
        <v>26486.45</v>
      </c>
      <c r="E687" s="87">
        <f t="shared" si="210"/>
        <v>10915.28</v>
      </c>
      <c r="F687" s="87">
        <f t="shared" si="210"/>
        <v>37401.729999999996</v>
      </c>
      <c r="G687" s="87">
        <f t="shared" si="210"/>
        <v>19455.219999999998</v>
      </c>
      <c r="H687" s="87">
        <f t="shared" si="210"/>
        <v>0</v>
      </c>
      <c r="I687" s="87">
        <f t="shared" si="210"/>
        <v>0</v>
      </c>
      <c r="J687" s="87">
        <f t="shared" si="210"/>
        <v>37401.729999999996</v>
      </c>
    </row>
    <row r="688" spans="1:10" x14ac:dyDescent="0.25">
      <c r="A688" s="84" t="s">
        <v>19</v>
      </c>
      <c r="B688" s="85"/>
      <c r="C688" s="86" t="s">
        <v>103</v>
      </c>
      <c r="D688" s="87">
        <f t="shared" ref="D688:J688" si="211">SUM(D143,D287)</f>
        <v>0</v>
      </c>
      <c r="E688" s="87">
        <f t="shared" si="211"/>
        <v>0</v>
      </c>
      <c r="F688" s="87">
        <f t="shared" si="211"/>
        <v>0</v>
      </c>
      <c r="G688" s="87">
        <f t="shared" si="211"/>
        <v>0</v>
      </c>
      <c r="H688" s="87">
        <f t="shared" si="211"/>
        <v>0</v>
      </c>
      <c r="I688" s="87">
        <f t="shared" si="211"/>
        <v>0</v>
      </c>
      <c r="J688" s="87">
        <f t="shared" si="211"/>
        <v>0</v>
      </c>
    </row>
    <row r="689" spans="1:10" x14ac:dyDescent="0.25">
      <c r="A689" s="84" t="s">
        <v>19</v>
      </c>
      <c r="B689" s="85"/>
      <c r="C689" s="86" t="s">
        <v>204</v>
      </c>
      <c r="D689" s="87"/>
      <c r="E689" s="87"/>
      <c r="F689" s="87"/>
      <c r="G689" s="87"/>
      <c r="H689" s="87"/>
      <c r="I689" s="87"/>
      <c r="J689" s="87"/>
    </row>
    <row r="690" spans="1:10" ht="24.75" x14ac:dyDescent="0.25">
      <c r="A690" s="84" t="s">
        <v>19</v>
      </c>
      <c r="B690" s="85"/>
      <c r="C690" s="86" t="s">
        <v>72</v>
      </c>
      <c r="D690" s="87">
        <f t="shared" ref="D690:J690" si="212">SUM(D52,D116,D160,D292,D380)</f>
        <v>876990</v>
      </c>
      <c r="E690" s="87">
        <f t="shared" si="212"/>
        <v>-98386.5</v>
      </c>
      <c r="F690" s="87">
        <f t="shared" si="212"/>
        <v>778603.5</v>
      </c>
      <c r="G690" s="87">
        <f t="shared" si="212"/>
        <v>264881.67</v>
      </c>
      <c r="H690" s="87">
        <f t="shared" si="212"/>
        <v>473708.5</v>
      </c>
      <c r="I690" s="87">
        <f t="shared" si="212"/>
        <v>12425</v>
      </c>
      <c r="J690" s="87">
        <f t="shared" si="212"/>
        <v>791028.5</v>
      </c>
    </row>
    <row r="691" spans="1:10" x14ac:dyDescent="0.25">
      <c r="A691" s="84" t="s">
        <v>19</v>
      </c>
      <c r="B691" s="85"/>
      <c r="C691" s="86" t="s">
        <v>116</v>
      </c>
      <c r="D691" s="87">
        <f t="shared" ref="D691:J691" si="213">SUM(D196,D437)</f>
        <v>2086.2399999999998</v>
      </c>
      <c r="E691" s="87">
        <f t="shared" si="213"/>
        <v>0</v>
      </c>
      <c r="F691" s="87">
        <f t="shared" si="213"/>
        <v>2086.2399999999998</v>
      </c>
      <c r="G691" s="87">
        <f t="shared" si="213"/>
        <v>1441.94</v>
      </c>
      <c r="H691" s="87">
        <f t="shared" si="213"/>
        <v>1441.94</v>
      </c>
      <c r="I691" s="87">
        <f t="shared" si="213"/>
        <v>0</v>
      </c>
      <c r="J691" s="87">
        <f t="shared" si="213"/>
        <v>2086.2399999999998</v>
      </c>
    </row>
    <row r="692" spans="1:10" x14ac:dyDescent="0.25">
      <c r="A692" s="84" t="s">
        <v>19</v>
      </c>
      <c r="B692" s="85"/>
      <c r="C692" s="86" t="s">
        <v>128</v>
      </c>
      <c r="D692" s="87">
        <f>SUM(D369,D297,D356,D439)</f>
        <v>27307.67</v>
      </c>
      <c r="E692" s="87">
        <f t="shared" ref="E692:J692" si="214">SUM(E369,E297,E356,E439)</f>
        <v>4640.2099999999991</v>
      </c>
      <c r="F692" s="87">
        <f t="shared" si="214"/>
        <v>31947.88</v>
      </c>
      <c r="G692" s="87">
        <f t="shared" si="214"/>
        <v>19362.629999999997</v>
      </c>
      <c r="H692" s="87">
        <f t="shared" si="214"/>
        <v>11092</v>
      </c>
      <c r="I692" s="87">
        <f t="shared" si="214"/>
        <v>0</v>
      </c>
      <c r="J692" s="87">
        <f t="shared" si="214"/>
        <v>31947.88</v>
      </c>
    </row>
    <row r="693" spans="1:10" ht="15.75" x14ac:dyDescent="0.25">
      <c r="A693" s="126" t="s">
        <v>205</v>
      </c>
      <c r="B693" s="127"/>
      <c r="C693" s="127"/>
      <c r="D693" s="87">
        <f t="shared" ref="D693:J693" si="215">SUM(D694:D700)</f>
        <v>6977579</v>
      </c>
      <c r="E693" s="87">
        <f t="shared" si="215"/>
        <v>618579.14000000013</v>
      </c>
      <c r="F693" s="87">
        <f t="shared" si="215"/>
        <v>7596158.1399999997</v>
      </c>
      <c r="G693" s="87">
        <f t="shared" si="215"/>
        <v>3670907.14</v>
      </c>
      <c r="H693" s="87">
        <f t="shared" si="215"/>
        <v>5441017.2699999996</v>
      </c>
      <c r="I693" s="87">
        <f t="shared" si="215"/>
        <v>-43686.83</v>
      </c>
      <c r="J693" s="87">
        <f t="shared" si="215"/>
        <v>7552471.3099999996</v>
      </c>
    </row>
    <row r="694" spans="1:10" ht="24.75" x14ac:dyDescent="0.25">
      <c r="A694" s="30" t="s">
        <v>19</v>
      </c>
      <c r="B694" s="31"/>
      <c r="C694" s="32" t="s">
        <v>20</v>
      </c>
      <c r="D694" s="33">
        <f t="shared" ref="D694:J694" si="216">SUM(D40,D110,D147,D244,D383)</f>
        <v>140030</v>
      </c>
      <c r="E694" s="33">
        <f t="shared" si="216"/>
        <v>-14000</v>
      </c>
      <c r="F694" s="33">
        <f t="shared" si="216"/>
        <v>126030</v>
      </c>
      <c r="G694" s="33">
        <f t="shared" si="216"/>
        <v>20430.04</v>
      </c>
      <c r="H694" s="33">
        <f t="shared" si="216"/>
        <v>43610.6</v>
      </c>
      <c r="I694" s="33">
        <f t="shared" si="216"/>
        <v>-76030</v>
      </c>
      <c r="J694" s="33">
        <f t="shared" si="216"/>
        <v>50000</v>
      </c>
    </row>
    <row r="695" spans="1:10" ht="24.75" x14ac:dyDescent="0.25">
      <c r="A695" s="30" t="s">
        <v>19</v>
      </c>
      <c r="B695" s="31"/>
      <c r="C695" s="32" t="s">
        <v>78</v>
      </c>
      <c r="D695" s="33">
        <f t="shared" ref="D695:J695" si="217">SUM(D59,D169,D249,D278,D394,D416,D441,D448,D468,D488,D508,D528,D549,D570,D590,D610,D631,D652,D664)</f>
        <v>0</v>
      </c>
      <c r="E695" s="33">
        <f t="shared" si="217"/>
        <v>268078.35000000003</v>
      </c>
      <c r="F695" s="33">
        <f t="shared" si="217"/>
        <v>268078.35000000003</v>
      </c>
      <c r="G695" s="33">
        <f t="shared" si="217"/>
        <v>59842.64</v>
      </c>
      <c r="H695" s="33">
        <f t="shared" si="217"/>
        <v>53465.41</v>
      </c>
      <c r="I695" s="33">
        <f t="shared" si="217"/>
        <v>0</v>
      </c>
      <c r="J695" s="33">
        <f t="shared" si="217"/>
        <v>268078.35000000003</v>
      </c>
    </row>
    <row r="696" spans="1:10" ht="24.75" x14ac:dyDescent="0.25">
      <c r="A696" s="30" t="s">
        <v>19</v>
      </c>
      <c r="B696" s="31"/>
      <c r="C696" s="32" t="s">
        <v>27</v>
      </c>
      <c r="D696" s="33">
        <f>SUM(D72,D122,D183,D254)</f>
        <v>150000</v>
      </c>
      <c r="E696" s="33">
        <f t="shared" ref="E696:J696" si="218">SUM(E72,E122,E183,E254)</f>
        <v>-76500</v>
      </c>
      <c r="F696" s="33">
        <f t="shared" si="218"/>
        <v>73500</v>
      </c>
      <c r="G696" s="33">
        <f t="shared" si="218"/>
        <v>3000</v>
      </c>
      <c r="H696" s="33">
        <f t="shared" si="218"/>
        <v>24978.03</v>
      </c>
      <c r="I696" s="33">
        <f t="shared" si="218"/>
        <v>-2500</v>
      </c>
      <c r="J696" s="33">
        <f t="shared" si="218"/>
        <v>71000</v>
      </c>
    </row>
    <row r="697" spans="1:10" x14ac:dyDescent="0.25">
      <c r="A697" s="30" t="s">
        <v>19</v>
      </c>
      <c r="B697" s="31"/>
      <c r="C697" s="32" t="s">
        <v>30</v>
      </c>
      <c r="D697" s="33">
        <f>SUM(D83,D128,D198,D234,D259,D443,D301,)</f>
        <v>6687500</v>
      </c>
      <c r="E697" s="33">
        <f t="shared" ref="E697:J697" si="219">SUM(E83,E128,E198,E234,E259,E443,E301,)</f>
        <v>359546</v>
      </c>
      <c r="F697" s="33">
        <f t="shared" si="219"/>
        <v>7047046</v>
      </c>
      <c r="G697" s="33">
        <f t="shared" si="219"/>
        <v>3525978.04</v>
      </c>
      <c r="H697" s="33">
        <f t="shared" si="219"/>
        <v>5265240.8599999994</v>
      </c>
      <c r="I697" s="33">
        <f t="shared" si="219"/>
        <v>20000</v>
      </c>
      <c r="J697" s="33">
        <f t="shared" si="219"/>
        <v>7067046</v>
      </c>
    </row>
    <row r="698" spans="1:10" ht="24.75" x14ac:dyDescent="0.25">
      <c r="A698" s="30" t="s">
        <v>19</v>
      </c>
      <c r="B698" s="31"/>
      <c r="C698" s="32" t="s">
        <v>34</v>
      </c>
      <c r="D698" s="33">
        <f>SUM(D307,D314,D326,D405,D425,D445,D457,D477,D497,D517,D538,D559,D579,D599,D619,D640,D656,D674)</f>
        <v>0</v>
      </c>
      <c r="E698" s="33">
        <f t="shared" ref="E698:J698" si="220">SUM(E307,E314,E326,E405,E425,E445,E457,E477,E497,E517,E538,E559,E579,E599,E619,E640,E656,E674)</f>
        <v>81456.41</v>
      </c>
      <c r="F698" s="33">
        <f>SUM(F307,F314,F326,F405,F425,F445,F457,F477,F497,F517,F538,F559,F579,F599,F619,F640,F656,F674)</f>
        <v>81456.41</v>
      </c>
      <c r="G698" s="33">
        <f>SUM(G307,G314,G326,G405,G425,G445,G457,G477,G497,G517,G538,G559,G579,G599,G619,G640,G656,G674)</f>
        <v>61656.42</v>
      </c>
      <c r="H698" s="33">
        <f>SUM(H307,H314,H326,H405,H425,H445,H457,H477,H497,H517,H538,H559,H579,H599,H619,H640,H656,H674)</f>
        <v>50024.99</v>
      </c>
      <c r="I698" s="33">
        <f t="shared" si="220"/>
        <v>8833.17</v>
      </c>
      <c r="J698" s="33">
        <f t="shared" si="220"/>
        <v>90289.58</v>
      </c>
    </row>
    <row r="699" spans="1:10" x14ac:dyDescent="0.25">
      <c r="A699" s="30" t="s">
        <v>19</v>
      </c>
      <c r="B699" s="31"/>
      <c r="C699" s="32" t="s">
        <v>38</v>
      </c>
      <c r="D699" s="33">
        <f t="shared" ref="D699:J699" si="221">SUM(D96,D211,D265)</f>
        <v>0</v>
      </c>
      <c r="E699" s="33">
        <f t="shared" si="221"/>
        <v>0</v>
      </c>
      <c r="F699" s="33">
        <f t="shared" si="221"/>
        <v>0</v>
      </c>
      <c r="G699" s="33">
        <f t="shared" si="221"/>
        <v>0</v>
      </c>
      <c r="H699" s="33">
        <f t="shared" si="221"/>
        <v>3650</v>
      </c>
      <c r="I699" s="33">
        <f t="shared" si="221"/>
        <v>6010</v>
      </c>
      <c r="J699" s="33">
        <f t="shared" si="221"/>
        <v>6010</v>
      </c>
    </row>
    <row r="700" spans="1:10" ht="24.75" x14ac:dyDescent="0.25">
      <c r="A700" s="30" t="s">
        <v>19</v>
      </c>
      <c r="B700" s="31"/>
      <c r="C700" s="32" t="s">
        <v>40</v>
      </c>
      <c r="D700" s="33">
        <f t="shared" ref="D700:J700" si="222">SUM(D224)</f>
        <v>49</v>
      </c>
      <c r="E700" s="33">
        <f t="shared" si="222"/>
        <v>-1.62</v>
      </c>
      <c r="F700" s="33">
        <f t="shared" si="222"/>
        <v>47.38</v>
      </c>
      <c r="G700" s="33">
        <f t="shared" si="222"/>
        <v>0</v>
      </c>
      <c r="H700" s="33">
        <f t="shared" si="222"/>
        <v>47.38</v>
      </c>
      <c r="I700" s="33">
        <f t="shared" si="222"/>
        <v>0</v>
      </c>
      <c r="J700" s="33">
        <f t="shared" si="222"/>
        <v>47.38</v>
      </c>
    </row>
    <row r="701" spans="1:10" ht="15.75" x14ac:dyDescent="0.25">
      <c r="A701" s="128" t="s">
        <v>206</v>
      </c>
      <c r="B701" s="129"/>
      <c r="C701" s="129"/>
      <c r="D701" s="130">
        <f t="shared" ref="D701:J701" si="223">+D686+D693</f>
        <v>7910449.3600000003</v>
      </c>
      <c r="E701" s="130">
        <f t="shared" si="223"/>
        <v>535748.13000000012</v>
      </c>
      <c r="F701" s="130">
        <f t="shared" si="223"/>
        <v>8446197.4900000002</v>
      </c>
      <c r="G701" s="130">
        <f t="shared" si="223"/>
        <v>3976048.6</v>
      </c>
      <c r="H701" s="130">
        <f t="shared" si="223"/>
        <v>5927259.71</v>
      </c>
      <c r="I701" s="130">
        <f t="shared" si="223"/>
        <v>-31261.83</v>
      </c>
      <c r="J701" s="130">
        <f t="shared" si="223"/>
        <v>8414935.6600000001</v>
      </c>
    </row>
  </sheetData>
  <mergeCells count="139">
    <mergeCell ref="A701:C701"/>
    <mergeCell ref="A695:B695"/>
    <mergeCell ref="A696:B696"/>
    <mergeCell ref="A697:B697"/>
    <mergeCell ref="A698:B698"/>
    <mergeCell ref="A699:B699"/>
    <mergeCell ref="A700:B700"/>
    <mergeCell ref="A689:B689"/>
    <mergeCell ref="A690:B690"/>
    <mergeCell ref="A691:B691"/>
    <mergeCell ref="A692:B692"/>
    <mergeCell ref="A693:C693"/>
    <mergeCell ref="A694:B694"/>
    <mergeCell ref="A663:B663"/>
    <mergeCell ref="A664:B664"/>
    <mergeCell ref="A674:B674"/>
    <mergeCell ref="A686:C686"/>
    <mergeCell ref="A687:B687"/>
    <mergeCell ref="A688:B688"/>
    <mergeCell ref="A630:B630"/>
    <mergeCell ref="A631:B631"/>
    <mergeCell ref="A640:B640"/>
    <mergeCell ref="A651:B651"/>
    <mergeCell ref="A652:B652"/>
    <mergeCell ref="A656:B656"/>
    <mergeCell ref="A589:B589"/>
    <mergeCell ref="A590:B590"/>
    <mergeCell ref="A599:B599"/>
    <mergeCell ref="A609:B609"/>
    <mergeCell ref="A610:B610"/>
    <mergeCell ref="A619:B619"/>
    <mergeCell ref="A548:B548"/>
    <mergeCell ref="A549:B549"/>
    <mergeCell ref="A559:B559"/>
    <mergeCell ref="A569:B569"/>
    <mergeCell ref="A570:B570"/>
    <mergeCell ref="A579:B579"/>
    <mergeCell ref="A507:B507"/>
    <mergeCell ref="A508:B508"/>
    <mergeCell ref="A517:B517"/>
    <mergeCell ref="A527:B527"/>
    <mergeCell ref="A528:B528"/>
    <mergeCell ref="A538:B538"/>
    <mergeCell ref="A467:B467"/>
    <mergeCell ref="A468:B468"/>
    <mergeCell ref="A477:B477"/>
    <mergeCell ref="A487:B487"/>
    <mergeCell ref="A488:B488"/>
    <mergeCell ref="A497:B497"/>
    <mergeCell ref="A441:B441"/>
    <mergeCell ref="A443:B443"/>
    <mergeCell ref="A445:B445"/>
    <mergeCell ref="A447:B447"/>
    <mergeCell ref="A448:B448"/>
    <mergeCell ref="A457:B457"/>
    <mergeCell ref="A415:B415"/>
    <mergeCell ref="A416:B416"/>
    <mergeCell ref="A425:B425"/>
    <mergeCell ref="A436:B436"/>
    <mergeCell ref="A437:B437"/>
    <mergeCell ref="A439:B439"/>
    <mergeCell ref="A376:B376"/>
    <mergeCell ref="A380:B380"/>
    <mergeCell ref="A382:B382"/>
    <mergeCell ref="A383:B383"/>
    <mergeCell ref="A394:B394"/>
    <mergeCell ref="A405:B405"/>
    <mergeCell ref="A350:B350"/>
    <mergeCell ref="A356:B356"/>
    <mergeCell ref="A362:B362"/>
    <mergeCell ref="A363:B363"/>
    <mergeCell ref="A369:B369"/>
    <mergeCell ref="A375:B375"/>
    <mergeCell ref="A326:B326"/>
    <mergeCell ref="A337:B337"/>
    <mergeCell ref="A338:B338"/>
    <mergeCell ref="A340:B340"/>
    <mergeCell ref="A341:B341"/>
    <mergeCell ref="A349:B349"/>
    <mergeCell ref="A297:B297"/>
    <mergeCell ref="A301:B301"/>
    <mergeCell ref="A307:B307"/>
    <mergeCell ref="A313:B313"/>
    <mergeCell ref="A314:B314"/>
    <mergeCell ref="A325:B325"/>
    <mergeCell ref="A273:B273"/>
    <mergeCell ref="A278:B278"/>
    <mergeCell ref="A281:B281"/>
    <mergeCell ref="A282:B282"/>
    <mergeCell ref="A287:B287"/>
    <mergeCell ref="A292:B292"/>
    <mergeCell ref="A244:B244"/>
    <mergeCell ref="A249:B249"/>
    <mergeCell ref="A254:B254"/>
    <mergeCell ref="A259:B259"/>
    <mergeCell ref="A265:B265"/>
    <mergeCell ref="A272:B272"/>
    <mergeCell ref="A211:B211"/>
    <mergeCell ref="A224:B224"/>
    <mergeCell ref="A233:B233"/>
    <mergeCell ref="A234:B234"/>
    <mergeCell ref="A237:B237"/>
    <mergeCell ref="A238:B238"/>
    <mergeCell ref="A147:B147"/>
    <mergeCell ref="A160:B160"/>
    <mergeCell ref="A169:B169"/>
    <mergeCell ref="A183:B183"/>
    <mergeCell ref="A196:B196"/>
    <mergeCell ref="A198:B198"/>
    <mergeCell ref="A116:B116"/>
    <mergeCell ref="A122:B122"/>
    <mergeCell ref="A128:B128"/>
    <mergeCell ref="A134:B134"/>
    <mergeCell ref="A135:B135"/>
    <mergeCell ref="A143:B143"/>
    <mergeCell ref="A59:B59"/>
    <mergeCell ref="A72:B72"/>
    <mergeCell ref="A83:B83"/>
    <mergeCell ref="A96:B96"/>
    <mergeCell ref="A109:B109"/>
    <mergeCell ref="A110:B110"/>
    <mergeCell ref="A36:B36"/>
    <mergeCell ref="A37:B37"/>
    <mergeCell ref="A38:B38"/>
    <mergeCell ref="A39:B39"/>
    <mergeCell ref="A40:B40"/>
    <mergeCell ref="A52:B52"/>
    <mergeCell ref="A16:B16"/>
    <mergeCell ref="A19:B19"/>
    <mergeCell ref="A22:B22"/>
    <mergeCell ref="A26:B26"/>
    <mergeCell ref="A29:B29"/>
    <mergeCell ref="B35:C35"/>
    <mergeCell ref="A1:C1"/>
    <mergeCell ref="B3:F3"/>
    <mergeCell ref="B7:C7"/>
    <mergeCell ref="A8:B8"/>
    <mergeCell ref="A9:B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2020-12-18T09:37:42Z</dcterms:created>
  <dcterms:modified xsi:type="dcterms:W3CDTF">2020-12-18T09:40:34Z</dcterms:modified>
</cp:coreProperties>
</file>