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wnloads\Desktop\Ivana\PLANOVI\Financijski plan 2024-2026\"/>
    </mc:Choice>
  </mc:AlternateContent>
  <bookViews>
    <workbookView xWindow="0" yWindow="0" windowWidth="28800" windowHeight="12930" activeTab="2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rashoda'!$34:$34</definedName>
    <definedName name="_xlnm.Print_Titles" localSheetId="4">'POSEBNI DIO'!$5:$5</definedName>
    <definedName name="_xlnm.Print_Titles" localSheetId="2">'Rashodi prema funkcijskoj kl'!$9:$9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G61" i="3"/>
  <c r="H61" i="3"/>
  <c r="I61" i="3"/>
  <c r="H37" i="3"/>
  <c r="I37" i="3"/>
  <c r="G22" i="3"/>
  <c r="G19" i="3"/>
  <c r="F37" i="3"/>
  <c r="F49" i="3"/>
  <c r="F110" i="3"/>
  <c r="F97" i="3" s="1"/>
  <c r="F61" i="3"/>
  <c r="E37" i="3"/>
  <c r="I110" i="3"/>
  <c r="I97" i="3" s="1"/>
  <c r="G110" i="3"/>
  <c r="G97" i="3" s="1"/>
  <c r="H110" i="3"/>
  <c r="H97" i="3" s="1"/>
  <c r="E110" i="3"/>
  <c r="E97" i="3" s="1"/>
  <c r="F85" i="3"/>
  <c r="E61" i="3"/>
  <c r="G49" i="3"/>
  <c r="H49" i="3"/>
  <c r="H36" i="3" s="1"/>
  <c r="I49" i="3"/>
  <c r="I36" i="3" s="1"/>
  <c r="E49" i="3"/>
  <c r="E36" i="3" l="1"/>
  <c r="E35" i="3" s="1"/>
  <c r="F36" i="3"/>
  <c r="F35" i="3" s="1"/>
  <c r="H35" i="3"/>
  <c r="I35" i="3"/>
  <c r="G36" i="3"/>
  <c r="G35" i="3" s="1"/>
  <c r="H8" i="1" l="1"/>
  <c r="G8" i="1" l="1"/>
  <c r="G7" i="7" l="1"/>
  <c r="H106" i="7"/>
  <c r="I106" i="7"/>
  <c r="G106" i="7"/>
  <c r="I120" i="7"/>
  <c r="H120" i="7"/>
  <c r="G120" i="7"/>
  <c r="G119" i="7" s="1"/>
  <c r="F120" i="7"/>
  <c r="F119" i="7" s="1"/>
  <c r="E120" i="7"/>
  <c r="I119" i="7"/>
  <c r="H119" i="7"/>
  <c r="E119" i="7"/>
  <c r="H97" i="7"/>
  <c r="H96" i="7" s="1"/>
  <c r="I97" i="7"/>
  <c r="I96" i="7" s="1"/>
  <c r="G97" i="7"/>
  <c r="I101" i="7"/>
  <c r="H101" i="7"/>
  <c r="G101" i="7"/>
  <c r="F101" i="7"/>
  <c r="E101" i="7"/>
  <c r="H86" i="7"/>
  <c r="I86" i="7"/>
  <c r="G86" i="7"/>
  <c r="I51" i="7"/>
  <c r="G51" i="7"/>
  <c r="G50" i="7" s="1"/>
  <c r="I50" i="7"/>
  <c r="H50" i="7"/>
  <c r="E50" i="7"/>
  <c r="I48" i="7"/>
  <c r="I47" i="7" s="1"/>
  <c r="I46" i="7" s="1"/>
  <c r="G48" i="7"/>
  <c r="G47" i="7" s="1"/>
  <c r="H47" i="7"/>
  <c r="H46" i="7" s="1"/>
  <c r="F47" i="7"/>
  <c r="F46" i="7" s="1"/>
  <c r="E47" i="7"/>
  <c r="E46" i="7" s="1"/>
  <c r="G41" i="7"/>
  <c r="G40" i="7" s="1"/>
  <c r="G44" i="7"/>
  <c r="G43" i="7" s="1"/>
  <c r="I44" i="7"/>
  <c r="H40" i="7"/>
  <c r="H39" i="7" s="1"/>
  <c r="F40" i="7"/>
  <c r="F39" i="7" s="1"/>
  <c r="E40" i="7"/>
  <c r="E39" i="7" s="1"/>
  <c r="G19" i="7"/>
  <c r="G18" i="7" s="1"/>
  <c r="F19" i="7"/>
  <c r="F18" i="7" s="1"/>
  <c r="G46" i="7" l="1"/>
  <c r="G39" i="7"/>
  <c r="F15" i="7" l="1"/>
  <c r="F14" i="7" s="1"/>
  <c r="F13" i="7" s="1"/>
  <c r="E62" i="7"/>
  <c r="F55" i="7"/>
  <c r="F54" i="7" s="1"/>
  <c r="E35" i="7"/>
  <c r="I123" i="7"/>
  <c r="I122" i="7" s="1"/>
  <c r="H123" i="7"/>
  <c r="H122" i="7" s="1"/>
  <c r="G123" i="7"/>
  <c r="G122" i="7" s="1"/>
  <c r="F123" i="7"/>
  <c r="F122" i="7" s="1"/>
  <c r="E123" i="7"/>
  <c r="E122" i="7" s="1"/>
  <c r="I117" i="7"/>
  <c r="I116" i="7" s="1"/>
  <c r="H117" i="7"/>
  <c r="H116" i="7" s="1"/>
  <c r="G117" i="7"/>
  <c r="G116" i="7" s="1"/>
  <c r="F117" i="7"/>
  <c r="F116" i="7" s="1"/>
  <c r="E117" i="7"/>
  <c r="E116" i="7" s="1"/>
  <c r="I114" i="7"/>
  <c r="I113" i="7" s="1"/>
  <c r="H114" i="7"/>
  <c r="H113" i="7" s="1"/>
  <c r="G114" i="7"/>
  <c r="F114" i="7"/>
  <c r="F113" i="7" s="1"/>
  <c r="E114" i="7"/>
  <c r="E113" i="7" s="1"/>
  <c r="I111" i="7"/>
  <c r="I110" i="7" s="1"/>
  <c r="H111" i="7"/>
  <c r="H110" i="7" s="1"/>
  <c r="G111" i="7"/>
  <c r="G110" i="7" s="1"/>
  <c r="F111" i="7"/>
  <c r="F110" i="7" s="1"/>
  <c r="E111" i="7"/>
  <c r="E110" i="7" s="1"/>
  <c r="F108" i="7"/>
  <c r="F107" i="7" s="1"/>
  <c r="G108" i="7"/>
  <c r="G107" i="7" s="1"/>
  <c r="H108" i="7"/>
  <c r="H107" i="7" s="1"/>
  <c r="I108" i="7"/>
  <c r="E108" i="7"/>
  <c r="E107" i="7" s="1"/>
  <c r="I104" i="7"/>
  <c r="I103" i="7" s="1"/>
  <c r="H104" i="7"/>
  <c r="H103" i="7" s="1"/>
  <c r="G104" i="7"/>
  <c r="G103" i="7" s="1"/>
  <c r="F104" i="7"/>
  <c r="F103" i="7" s="1"/>
  <c r="E104" i="7"/>
  <c r="E103" i="7" s="1"/>
  <c r="F97" i="7"/>
  <c r="F96" i="7" s="1"/>
  <c r="E97" i="7"/>
  <c r="E96" i="7" s="1"/>
  <c r="I94" i="7"/>
  <c r="I93" i="7" s="1"/>
  <c r="H94" i="7"/>
  <c r="H93" i="7" s="1"/>
  <c r="G94" i="7"/>
  <c r="G93" i="7" s="1"/>
  <c r="F94" i="7"/>
  <c r="F93" i="7" s="1"/>
  <c r="E94" i="7"/>
  <c r="E93" i="7" s="1"/>
  <c r="F91" i="7"/>
  <c r="F90" i="7" s="1"/>
  <c r="G91" i="7"/>
  <c r="G90" i="7" s="1"/>
  <c r="H91" i="7"/>
  <c r="H90" i="7" s="1"/>
  <c r="I91" i="7"/>
  <c r="I90" i="7" s="1"/>
  <c r="E91" i="7"/>
  <c r="E90" i="7" s="1"/>
  <c r="F87" i="7"/>
  <c r="F86" i="7" s="1"/>
  <c r="E87" i="7"/>
  <c r="E86" i="7" s="1"/>
  <c r="I82" i="7"/>
  <c r="I81" i="7" s="1"/>
  <c r="H82" i="7"/>
  <c r="H81" i="7" s="1"/>
  <c r="G82" i="7"/>
  <c r="G81" i="7" s="1"/>
  <c r="F82" i="7"/>
  <c r="F81" i="7" s="1"/>
  <c r="E82" i="7"/>
  <c r="E81" i="7" s="1"/>
  <c r="F77" i="7"/>
  <c r="F76" i="7" s="1"/>
  <c r="G77" i="7"/>
  <c r="G76" i="7" s="1"/>
  <c r="H77" i="7"/>
  <c r="H76" i="7" s="1"/>
  <c r="I77" i="7"/>
  <c r="I76" i="7" s="1"/>
  <c r="E77" i="7"/>
  <c r="E76" i="7" s="1"/>
  <c r="F68" i="7"/>
  <c r="G68" i="7"/>
  <c r="H68" i="7"/>
  <c r="I68" i="7"/>
  <c r="E68" i="7"/>
  <c r="E67" i="7" s="1"/>
  <c r="F71" i="7"/>
  <c r="F64" i="7"/>
  <c r="F63" i="7" s="1"/>
  <c r="F62" i="7" s="1"/>
  <c r="E64" i="7"/>
  <c r="I59" i="7"/>
  <c r="H59" i="7"/>
  <c r="G59" i="7"/>
  <c r="F59" i="7"/>
  <c r="F58" i="7" s="1"/>
  <c r="E59" i="7"/>
  <c r="G55" i="7"/>
  <c r="G54" i="7" s="1"/>
  <c r="G53" i="7" s="1"/>
  <c r="H55" i="7"/>
  <c r="H54" i="7" s="1"/>
  <c r="H53" i="7" s="1"/>
  <c r="H43" i="7" s="1"/>
  <c r="I55" i="7"/>
  <c r="I54" i="7" s="1"/>
  <c r="E55" i="7"/>
  <c r="E54" i="7" s="1"/>
  <c r="E53" i="7" s="1"/>
  <c r="E43" i="7" s="1"/>
  <c r="G37" i="7"/>
  <c r="G36" i="7" s="1"/>
  <c r="G35" i="7" s="1"/>
  <c r="H37" i="7"/>
  <c r="H36" i="7" s="1"/>
  <c r="H35" i="7" s="1"/>
  <c r="I37" i="7"/>
  <c r="I36" i="7" s="1"/>
  <c r="I35" i="7" s="1"/>
  <c r="F37" i="7"/>
  <c r="F36" i="7" s="1"/>
  <c r="F35" i="7" s="1"/>
  <c r="G22" i="7"/>
  <c r="H22" i="7"/>
  <c r="H19" i="7" s="1"/>
  <c r="H18" i="7" s="1"/>
  <c r="I22" i="7"/>
  <c r="I20" i="7" s="1"/>
  <c r="I19" i="7" s="1"/>
  <c r="I18" i="7" s="1"/>
  <c r="F33" i="7"/>
  <c r="E33" i="7"/>
  <c r="I30" i="7"/>
  <c r="H30" i="7"/>
  <c r="G30" i="7"/>
  <c r="F30" i="7"/>
  <c r="E30" i="7"/>
  <c r="F24" i="7"/>
  <c r="F23" i="7" s="1"/>
  <c r="I24" i="7"/>
  <c r="H24" i="7"/>
  <c r="G24" i="7"/>
  <c r="E24" i="7"/>
  <c r="E23" i="7" s="1"/>
  <c r="I15" i="7"/>
  <c r="I14" i="7" s="1"/>
  <c r="I13" i="7" s="1"/>
  <c r="H15" i="7"/>
  <c r="H14" i="7" s="1"/>
  <c r="H13" i="7" s="1"/>
  <c r="G15" i="7"/>
  <c r="G14" i="7" s="1"/>
  <c r="G13" i="7" s="1"/>
  <c r="E15" i="7"/>
  <c r="E14" i="7" s="1"/>
  <c r="E13" i="7" s="1"/>
  <c r="F10" i="7"/>
  <c r="F9" i="7" s="1"/>
  <c r="F8" i="7" s="1"/>
  <c r="G10" i="7"/>
  <c r="G9" i="7" s="1"/>
  <c r="G8" i="7" s="1"/>
  <c r="H10" i="7"/>
  <c r="H9" i="7" s="1"/>
  <c r="H8" i="7" s="1"/>
  <c r="I10" i="7"/>
  <c r="I9" i="7" s="1"/>
  <c r="I8" i="7" s="1"/>
  <c r="E10" i="7"/>
  <c r="E9" i="7" s="1"/>
  <c r="E8" i="7" s="1"/>
  <c r="F22" i="3"/>
  <c r="H22" i="3"/>
  <c r="I22" i="3"/>
  <c r="E22" i="3"/>
  <c r="H19" i="3"/>
  <c r="I19" i="3"/>
  <c r="G16" i="3"/>
  <c r="H16" i="3"/>
  <c r="I16" i="3"/>
  <c r="G14" i="3"/>
  <c r="H14" i="3"/>
  <c r="I14" i="3"/>
  <c r="F14" i="3"/>
  <c r="E14" i="3"/>
  <c r="F11" i="3"/>
  <c r="G11" i="3"/>
  <c r="H11" i="3"/>
  <c r="I11" i="3"/>
  <c r="E11" i="3"/>
  <c r="E19" i="3"/>
  <c r="F16" i="3"/>
  <c r="E16" i="3"/>
  <c r="I10" i="3" l="1"/>
  <c r="H10" i="3"/>
  <c r="G10" i="3"/>
  <c r="I53" i="7"/>
  <c r="I43" i="7" s="1"/>
  <c r="F53" i="7"/>
  <c r="H75" i="7"/>
  <c r="G96" i="7"/>
  <c r="G75" i="7" s="1"/>
  <c r="E106" i="7"/>
  <c r="E75" i="7"/>
  <c r="F75" i="7"/>
  <c r="I75" i="7"/>
  <c r="F106" i="7"/>
  <c r="H7" i="7"/>
  <c r="G113" i="7"/>
  <c r="I107" i="7"/>
  <c r="F67" i="7"/>
  <c r="F66" i="7" s="1"/>
  <c r="E29" i="7"/>
  <c r="E22" i="7" s="1"/>
  <c r="F29" i="7"/>
  <c r="F22" i="7" s="1"/>
  <c r="E10" i="3"/>
  <c r="F19" i="3"/>
  <c r="F10" i="3" s="1"/>
  <c r="F74" i="7" l="1"/>
  <c r="F73" i="7" s="1"/>
  <c r="G74" i="7"/>
  <c r="G73" i="7" s="1"/>
  <c r="H74" i="7"/>
  <c r="H6" i="7" s="1"/>
  <c r="E74" i="7"/>
  <c r="I7" i="7"/>
  <c r="I6" i="7" s="1"/>
  <c r="I41" i="7"/>
  <c r="I40" i="7" s="1"/>
  <c r="I39" i="7" s="1"/>
  <c r="E7" i="7"/>
  <c r="E19" i="7"/>
  <c r="E18" i="7" s="1"/>
  <c r="I74" i="7"/>
  <c r="F7" i="7"/>
  <c r="H73" i="7"/>
  <c r="G11" i="1"/>
  <c r="G21" i="1"/>
  <c r="J21" i="1"/>
  <c r="I21" i="1"/>
  <c r="H21" i="1"/>
  <c r="F21" i="1"/>
  <c r="J11" i="1"/>
  <c r="I11" i="1"/>
  <c r="H11" i="1"/>
  <c r="F11" i="1"/>
  <c r="J8" i="1"/>
  <c r="I8" i="1"/>
  <c r="F8" i="1"/>
  <c r="G28" i="1" l="1"/>
  <c r="G14" i="1"/>
  <c r="G6" i="7"/>
  <c r="F6" i="7"/>
  <c r="E6" i="7"/>
  <c r="I73" i="7"/>
  <c r="I22" i="1"/>
  <c r="I28" i="1" s="1"/>
  <c r="I29" i="1" s="1"/>
  <c r="H14" i="1"/>
  <c r="H22" i="1" s="1"/>
  <c r="H28" i="1" s="1"/>
  <c r="H29" i="1" s="1"/>
  <c r="J22" i="1"/>
  <c r="J28" i="1" s="1"/>
  <c r="J29" i="1" s="1"/>
  <c r="F14" i="1"/>
  <c r="F22" i="1" s="1"/>
  <c r="F29" i="1" s="1"/>
</calcChain>
</file>

<file path=xl/sharedStrings.xml><?xml version="1.0" encoding="utf-8"?>
<sst xmlns="http://schemas.openxmlformats.org/spreadsheetml/2006/main" count="523" uniqueCount="184">
  <si>
    <t>PRIHODI UKUPNO</t>
  </si>
  <si>
    <t>PRIHODI POSLOVANJA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</si>
  <si>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</si>
  <si>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</si>
  <si>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</si>
  <si>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</si>
  <si>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</si>
  <si>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</si>
  <si>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</si>
  <si>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</si>
  <si>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</si>
  <si>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</si>
  <si>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</si>
  <si>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</si>
  <si>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</si>
  <si>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</si>
  <si>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</si>
  <si>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</si>
  <si>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</si>
  <si>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</si>
  <si>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</si>
  <si>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</si>
  <si>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</si>
  <si>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</si>
  <si>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</si>
  <si>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</si>
  <si>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</si>
  <si>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</si>
  <si>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</si>
  <si>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</si>
  <si>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</si>
  <si>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</si>
  <si>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</si>
  <si>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</si>
  <si>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</si>
  <si>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</si>
  <si>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</si>
  <si>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</si>
  <si>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</si>
  <si>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</si>
  <si>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</si>
  <si>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</si>
  <si>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</si>
  <si>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</si>
  <si>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</si>
  <si>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EUR</t>
  </si>
  <si>
    <t>Proračun 2023.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</si>
  <si>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</si>
  <si>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</si>
  <si>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</si>
  <si>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</si>
  <si>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</si>
  <si>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</si>
  <si>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</si>
  <si>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</si>
  <si>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</si>
  <si>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</si>
  <si>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</si>
  <si>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</si>
  <si>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</si>
  <si>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</si>
  <si>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</si>
  <si>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</si>
  <si>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</si>
  <si>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</si>
  <si>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</si>
  <si>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</si>
  <si>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</si>
  <si>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</si>
  <si>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</si>
  <si>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</si>
  <si>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</si>
  <si>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</si>
  <si>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</si>
  <si>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</si>
  <si>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</si>
  <si>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</si>
  <si>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</si>
  <si>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</si>
  <si>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</si>
  <si>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</si>
  <si>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</si>
  <si>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</si>
  <si>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</si>
  <si>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</si>
  <si>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</si>
  <si>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</si>
  <si>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</si>
  <si>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</si>
  <si>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</si>
  <si>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</si>
  <si>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</si>
  <si>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</si>
  <si>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</si>
  <si>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</si>
  <si>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</si>
  <si>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</si>
  <si>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</si>
  <si>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</si>
  <si>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</si>
  <si>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</si>
  <si>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</si>
  <si>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</si>
  <si>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</si>
  <si>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</si>
  <si>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</si>
  <si>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</si>
  <si>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</si>
  <si>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</si>
  <si>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</si>
  <si>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</si>
  <si>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</si>
  <si>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</si>
  <si>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</si>
  <si>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</si>
  <si>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</si>
  <si>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</si>
  <si>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</si>
  <si>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</si>
  <si>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</si>
  <si>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</si>
  <si>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1. Rebalans 2023.</t>
  </si>
  <si>
    <t>Plan 2023.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</si>
  <si>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</si>
  <si>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</si>
  <si>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</si>
  <si>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</si>
  <si>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</si>
  <si>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</si>
  <si>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</si>
  <si>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</si>
  <si>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</si>
  <si>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</si>
  <si>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</si>
  <si>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</si>
  <si>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</si>
  <si>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PROGRAM A004001</t>
  </si>
  <si>
    <t>RAZVOJ ODGOJNO OBRAZOVNOG SUSTAVA</t>
  </si>
  <si>
    <t>Aktivnost A004001A400103</t>
  </si>
  <si>
    <t>Natjecanja, manifestacije i ostalo</t>
  </si>
  <si>
    <t>Izvor financiranja 1.1.1</t>
  </si>
  <si>
    <t>Aktivnost A004001A400104</t>
  </si>
  <si>
    <t>e-Škole</t>
  </si>
  <si>
    <t>Aktivnost A004001K400103</t>
  </si>
  <si>
    <t>Uspostava RCK za elektrotehniku i računalstvo SDŽ</t>
  </si>
  <si>
    <t>Izvor financiranja 5.4.1.</t>
  </si>
  <si>
    <t>Pomoći PK</t>
  </si>
  <si>
    <t>Izvor financiranja 5.5.1.</t>
  </si>
  <si>
    <t>Aktivnost A004001T400111</t>
  </si>
  <si>
    <t>Opskrba školskih ustanova higijenskim potrepštinama za učenice</t>
  </si>
  <si>
    <t>Aktivnost A004001T400141</t>
  </si>
  <si>
    <t>ULJP-Stjecanje prvog radnog iskustva</t>
  </si>
  <si>
    <t>Izvor financiranja 5.4.2.</t>
  </si>
  <si>
    <t>Pomoći PK- prenesena sredstva</t>
  </si>
  <si>
    <t>Aktivnost A004001T400156</t>
  </si>
  <si>
    <t>Izvannastavne aktivnosti OŠ i SŠ ( Projekt "Zelena Pismenost")</t>
  </si>
  <si>
    <t>Aktivnost A004001T400158</t>
  </si>
  <si>
    <t>Promocija i jačanje kompetencija- Projekt Keep IT Green</t>
  </si>
  <si>
    <t>PROGRAM C014001</t>
  </si>
  <si>
    <t>SREDNJE ŠKOLSTVO I UČENIČKI DOMOVI</t>
  </si>
  <si>
    <t>Aktivnost C014001A40010</t>
  </si>
  <si>
    <t>Rashodi djelatnosti</t>
  </si>
  <si>
    <t>Izvor financiranja 3.2.1.</t>
  </si>
  <si>
    <t>Izvor financiranja 3.2.2.</t>
  </si>
  <si>
    <t>Vlastiti prihodi PK-prenesena sredstva</t>
  </si>
  <si>
    <t>Izvor financiranja 4.4.1.</t>
  </si>
  <si>
    <t>Prihodi za posebne namjene- Decentralizacija</t>
  </si>
  <si>
    <t>Izvor financiranja 4.8.1.</t>
  </si>
  <si>
    <t>Prihodi za posebne namjene PK</t>
  </si>
  <si>
    <t>Izvor financiranja 4.8.2.</t>
  </si>
  <si>
    <t>Prihodi za posebne namjene PK-prenesena sredstva</t>
  </si>
  <si>
    <t>Izvor financiranja 6.2.1.</t>
  </si>
  <si>
    <t>Donacije PK</t>
  </si>
  <si>
    <t>Aktivnost C014001A400103</t>
  </si>
  <si>
    <t>Izgradnja i uređenje objekata te nabava i održavanje opreme</t>
  </si>
  <si>
    <t>SVEUKUPNO RASHODI</t>
  </si>
  <si>
    <t>Aktivnost A004001A400115</t>
  </si>
  <si>
    <t>Osobni pomoćnici i pomoćnici u nastavi</t>
  </si>
  <si>
    <t>Aktivnost A004001T400121</t>
  </si>
  <si>
    <t>Učimo zajedno VI</t>
  </si>
  <si>
    <t>Izvor financiranja 5.3.1</t>
  </si>
  <si>
    <t>Aktivnost A004001T400122</t>
  </si>
  <si>
    <t>Učimo zajedno VII</t>
  </si>
  <si>
    <t>UKUPNO 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</si>
</sst>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1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5" fillId="2" borderId="3" xfId="0" applyNumberFormat="1" applyFont="1" applyFill="1" applyBorder="1" applyAlignment="1">
      <alignment horizontal="right"/>
    </xf>
    <xf numFmtId="0" fontId="16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3" fontId="15" fillId="2" borderId="3" xfId="0" applyNumberFormat="1" applyFont="1" applyFill="1" applyBorder="1" applyAlignment="1" applyProtection="1">
      <alignment horizontal="right" wrapText="1"/>
    </xf>
    <xf numFmtId="0" fontId="18" fillId="0" borderId="3" xfId="1" applyNumberFormat="1" applyFont="1" applyFill="1" applyBorder="1" applyAlignment="1" applyProtection="1">
      <alignment horizontal="left" vertical="center" wrapText="1"/>
    </xf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16" fillId="0" borderId="3" xfId="0" applyFont="1" applyBorder="1"/>
    <xf numFmtId="0" fontId="0" fillId="0" borderId="3" xfId="0" applyBorder="1"/>
    <xf numFmtId="0" fontId="21" fillId="0" borderId="3" xfId="1" applyNumberFormat="1" applyFont="1" applyFill="1" applyBorder="1" applyAlignment="1" applyProtection="1">
      <alignment horizontal="right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" fontId="10" fillId="3" borderId="1" xfId="0" quotePrefix="1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4" fontId="23" fillId="2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 applyAlignment="1" applyProtection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3" sqref="J13"/>
    </sheetView>
  </sheetViews>
  <sheetFormatPr defaultRowHeight="15" x14ac:dyDescent="0.25"/>
  <cols>
    <col min="5" max="6" width="25.28515625" customWidth="1"/>
    <col min="7" max="7" width="23.42578125" customWidth="1"/>
    <col min="8" max="10" width="25.28515625" customWidth="1"/>
  </cols>
  <sheetData>
    <row r="1" spans="1:10" ht="42" customHeight="1" x14ac:dyDescent="0.25">
      <c r="A1" s="76" t="s">
        <v>42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76" t="s">
        <v>27</v>
      </c>
      <c r="B3" s="76"/>
      <c r="C3" s="76"/>
      <c r="D3" s="76"/>
      <c r="E3" s="76"/>
      <c r="F3" s="76"/>
      <c r="G3" s="76"/>
      <c r="H3" s="76"/>
      <c r="I3" s="88"/>
      <c r="J3" s="88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8" customHeight="1" x14ac:dyDescent="0.25">
      <c r="A5" s="76" t="s">
        <v>33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45</v>
      </c>
    </row>
    <row r="7" spans="1:10" ht="25.5" x14ac:dyDescent="0.25">
      <c r="A7" s="28"/>
      <c r="B7" s="29"/>
      <c r="C7" s="29"/>
      <c r="D7" s="30"/>
      <c r="E7" s="31"/>
      <c r="F7" s="3" t="s">
        <v>122</v>
      </c>
      <c r="G7" s="3" t="s">
        <v>121</v>
      </c>
      <c r="H7" s="3" t="s">
        <v>123</v>
      </c>
      <c r="I7" s="3" t="s">
        <v>124</v>
      </c>
      <c r="J7" s="3" t="s">
        <v>125</v>
      </c>
    </row>
    <row r="8" spans="1:10" x14ac:dyDescent="0.25">
      <c r="A8" s="84" t="s">
        <v>0</v>
      </c>
      <c r="B8" s="81"/>
      <c r="C8" s="81"/>
      <c r="D8" s="81"/>
      <c r="E8" s="85"/>
      <c r="F8" s="72">
        <f t="shared" ref="F8:J8" si="0">F9+F10</f>
        <v>1804522.44</v>
      </c>
      <c r="G8" s="72">
        <f>G9</f>
        <v>1857184.21</v>
      </c>
      <c r="H8" s="72">
        <f>H9</f>
        <v>1537652.6</v>
      </c>
      <c r="I8" s="72">
        <f t="shared" si="0"/>
        <v>1525781.19</v>
      </c>
      <c r="J8" s="72">
        <f t="shared" si="0"/>
        <v>1525781.19</v>
      </c>
    </row>
    <row r="9" spans="1:10" x14ac:dyDescent="0.25">
      <c r="A9" s="86" t="s">
        <v>126</v>
      </c>
      <c r="B9" s="83"/>
      <c r="C9" s="83"/>
      <c r="D9" s="83"/>
      <c r="E9" s="79"/>
      <c r="F9" s="73">
        <v>1804522.44</v>
      </c>
      <c r="G9" s="73">
        <v>1857184.21</v>
      </c>
      <c r="H9" s="73">
        <v>1537652.6</v>
      </c>
      <c r="I9" s="73">
        <v>1525781.19</v>
      </c>
      <c r="J9" s="73">
        <v>1525781.19</v>
      </c>
    </row>
    <row r="10" spans="1:10" x14ac:dyDescent="0.25">
      <c r="A10" s="87" t="s">
        <v>127</v>
      </c>
      <c r="B10" s="79"/>
      <c r="C10" s="79"/>
      <c r="D10" s="79"/>
      <c r="E10" s="79"/>
      <c r="F10" s="73"/>
      <c r="G10" s="73"/>
      <c r="H10" s="73"/>
      <c r="I10" s="73">
        <v>0</v>
      </c>
      <c r="J10" s="73"/>
    </row>
    <row r="11" spans="1:10" x14ac:dyDescent="0.25">
      <c r="A11" s="36" t="s">
        <v>2</v>
      </c>
      <c r="B11" s="40"/>
      <c r="C11" s="40"/>
      <c r="D11" s="40"/>
      <c r="E11" s="40"/>
      <c r="F11" s="72">
        <f t="shared" ref="F11:J11" si="1">F12+F13</f>
        <v>1804522.44</v>
      </c>
      <c r="G11" s="72">
        <f t="shared" si="1"/>
        <v>1878509</v>
      </c>
      <c r="H11" s="72">
        <f t="shared" si="1"/>
        <v>1537652.6</v>
      </c>
      <c r="I11" s="72">
        <f t="shared" si="1"/>
        <v>1525781.1900000002</v>
      </c>
      <c r="J11" s="72">
        <f t="shared" si="1"/>
        <v>1525781.1900000002</v>
      </c>
    </row>
    <row r="12" spans="1:10" x14ac:dyDescent="0.25">
      <c r="A12" s="82" t="s">
        <v>128</v>
      </c>
      <c r="B12" s="83"/>
      <c r="C12" s="83"/>
      <c r="D12" s="83"/>
      <c r="E12" s="83"/>
      <c r="F12" s="73">
        <v>1559043.26</v>
      </c>
      <c r="G12" s="73">
        <v>1621215</v>
      </c>
      <c r="H12" s="73">
        <v>1529838.99</v>
      </c>
      <c r="I12" s="73">
        <v>1517967.58</v>
      </c>
      <c r="J12" s="74">
        <v>1517967.58</v>
      </c>
    </row>
    <row r="13" spans="1:10" x14ac:dyDescent="0.25">
      <c r="A13" s="78" t="s">
        <v>129</v>
      </c>
      <c r="B13" s="79"/>
      <c r="C13" s="79"/>
      <c r="D13" s="79"/>
      <c r="E13" s="79"/>
      <c r="F13" s="75">
        <v>245479.18</v>
      </c>
      <c r="G13" s="75">
        <v>257294</v>
      </c>
      <c r="H13" s="75">
        <v>7813.61</v>
      </c>
      <c r="I13" s="75">
        <v>7813.61</v>
      </c>
      <c r="J13" s="74">
        <v>7813.61</v>
      </c>
    </row>
    <row r="14" spans="1:10" x14ac:dyDescent="0.25">
      <c r="A14" s="80" t="s">
        <v>3</v>
      </c>
      <c r="B14" s="81"/>
      <c r="C14" s="81"/>
      <c r="D14" s="81"/>
      <c r="E14" s="81"/>
      <c r="F14" s="72">
        <f t="shared" ref="F14:H14" si="2">F8-F11</f>
        <v>0</v>
      </c>
      <c r="G14" s="72">
        <f>G8-G11</f>
        <v>-21324.790000000037</v>
      </c>
      <c r="H14" s="72">
        <f t="shared" si="2"/>
        <v>0</v>
      </c>
      <c r="I14" s="72">
        <v>0</v>
      </c>
      <c r="J14" s="72"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8" customHeight="1" x14ac:dyDescent="0.25">
      <c r="A16" s="76" t="s">
        <v>34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8"/>
      <c r="B18" s="29"/>
      <c r="C18" s="29"/>
      <c r="D18" s="30"/>
      <c r="E18" s="31"/>
      <c r="F18" s="3" t="s">
        <v>122</v>
      </c>
      <c r="G18" s="3" t="s">
        <v>121</v>
      </c>
      <c r="H18" s="3" t="s">
        <v>123</v>
      </c>
      <c r="I18" s="3" t="s">
        <v>124</v>
      </c>
      <c r="J18" s="3" t="s">
        <v>125</v>
      </c>
    </row>
    <row r="19" spans="1:10" ht="15.75" customHeight="1" x14ac:dyDescent="0.25">
      <c r="A19" s="78" t="s">
        <v>130</v>
      </c>
      <c r="B19" s="79"/>
      <c r="C19" s="79"/>
      <c r="D19" s="79"/>
      <c r="E19" s="79"/>
      <c r="F19" s="34"/>
      <c r="G19" s="34"/>
      <c r="H19" s="34"/>
      <c r="I19" s="34"/>
      <c r="J19" s="33"/>
    </row>
    <row r="20" spans="1:10" x14ac:dyDescent="0.25">
      <c r="A20" s="78" t="s">
        <v>131</v>
      </c>
      <c r="B20" s="79"/>
      <c r="C20" s="79"/>
      <c r="D20" s="79"/>
      <c r="E20" s="79"/>
      <c r="F20" s="34"/>
      <c r="G20" s="34"/>
      <c r="H20" s="34"/>
      <c r="I20" s="34"/>
      <c r="J20" s="33"/>
    </row>
    <row r="21" spans="1:10" x14ac:dyDescent="0.25">
      <c r="A21" s="80" t="s">
        <v>4</v>
      </c>
      <c r="B21" s="81"/>
      <c r="C21" s="81"/>
      <c r="D21" s="81"/>
      <c r="E21" s="81"/>
      <c r="F21" s="32">
        <f t="shared" ref="F21:J21" si="3">F19-F20</f>
        <v>0</v>
      </c>
      <c r="G21" s="32">
        <f t="shared" ref="G21" si="4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x14ac:dyDescent="0.25">
      <c r="A22" s="80" t="s">
        <v>5</v>
      </c>
      <c r="B22" s="81"/>
      <c r="C22" s="81"/>
      <c r="D22" s="81"/>
      <c r="E22" s="81"/>
      <c r="F22" s="32">
        <f t="shared" ref="F22:J22" si="5">F14+F21</f>
        <v>0</v>
      </c>
      <c r="G22" s="32"/>
      <c r="H22" s="32">
        <f t="shared" si="5"/>
        <v>0</v>
      </c>
      <c r="I22" s="32">
        <f t="shared" si="5"/>
        <v>0</v>
      </c>
      <c r="J22" s="32">
        <f t="shared" si="5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76" t="s">
        <v>132</v>
      </c>
      <c r="B24" s="77"/>
      <c r="C24" s="77"/>
      <c r="D24" s="77"/>
      <c r="E24" s="77"/>
      <c r="F24" s="77"/>
      <c r="G24" s="77"/>
      <c r="H24" s="77"/>
      <c r="I24" s="77"/>
      <c r="J24" s="77"/>
    </row>
    <row r="25" spans="1:10" ht="15.75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23.25" customHeight="1" x14ac:dyDescent="0.25">
      <c r="A26" s="28"/>
      <c r="B26" s="29"/>
      <c r="C26" s="29"/>
      <c r="D26" s="30"/>
      <c r="E26" s="31"/>
      <c r="F26" s="3" t="s">
        <v>122</v>
      </c>
      <c r="G26" s="3" t="s">
        <v>121</v>
      </c>
      <c r="H26" s="3" t="s">
        <v>123</v>
      </c>
      <c r="I26" s="3" t="s">
        <v>124</v>
      </c>
      <c r="J26" s="3" t="s">
        <v>125</v>
      </c>
    </row>
    <row r="27" spans="1:10" ht="30" customHeight="1" x14ac:dyDescent="0.25">
      <c r="A27" s="91" t="s">
        <v>133</v>
      </c>
      <c r="B27" s="92"/>
      <c r="C27" s="92"/>
      <c r="D27" s="92"/>
      <c r="E27" s="93"/>
      <c r="F27" s="52">
        <v>0</v>
      </c>
      <c r="G27" s="52">
        <v>1</v>
      </c>
      <c r="H27" s="52">
        <v>0</v>
      </c>
      <c r="I27" s="52">
        <v>0</v>
      </c>
      <c r="J27" s="53">
        <v>0</v>
      </c>
    </row>
    <row r="28" spans="1:10" ht="15" customHeight="1" x14ac:dyDescent="0.25">
      <c r="A28" s="80" t="s">
        <v>134</v>
      </c>
      <c r="B28" s="81"/>
      <c r="C28" s="81"/>
      <c r="D28" s="81"/>
      <c r="E28" s="81"/>
      <c r="F28" s="54"/>
      <c r="G28" s="54">
        <f t="shared" ref="G28" si="6">G22+G27</f>
        <v>1</v>
      </c>
      <c r="H28" s="54">
        <f t="shared" ref="H28:J28" si="7">H22+H27</f>
        <v>0</v>
      </c>
      <c r="I28" s="54">
        <f t="shared" si="7"/>
        <v>0</v>
      </c>
      <c r="J28" s="55">
        <f t="shared" si="7"/>
        <v>0</v>
      </c>
    </row>
    <row r="29" spans="1:10" ht="25.5" customHeight="1" x14ac:dyDescent="0.25">
      <c r="A29" s="84" t="s">
        <v>135</v>
      </c>
      <c r="B29" s="89"/>
      <c r="C29" s="89"/>
      <c r="D29" s="89"/>
      <c r="E29" s="90"/>
      <c r="F29" s="54">
        <f t="shared" ref="F29:J29" si="8">F14+F21+F27-F28</f>
        <v>0</v>
      </c>
      <c r="G29" s="114">
        <v>21324.79</v>
      </c>
      <c r="H29" s="54">
        <f t="shared" si="8"/>
        <v>0</v>
      </c>
      <c r="I29" s="54">
        <f t="shared" si="8"/>
        <v>0</v>
      </c>
      <c r="J29" s="55">
        <f t="shared" si="8"/>
        <v>0</v>
      </c>
    </row>
    <row r="30" spans="1:10" ht="15" customHeight="1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</row>
  </sheetData>
  <mergeCells count="18">
    <mergeCell ref="A22:E22"/>
    <mergeCell ref="A24:J24"/>
    <mergeCell ref="A28:E28"/>
    <mergeCell ref="A29:E29"/>
    <mergeCell ref="A27:E27"/>
    <mergeCell ref="A12:E12"/>
    <mergeCell ref="A8:E8"/>
    <mergeCell ref="A9:E9"/>
    <mergeCell ref="A10:E10"/>
    <mergeCell ref="A1:J1"/>
    <mergeCell ref="A3:J3"/>
    <mergeCell ref="A5:J5"/>
    <mergeCell ref="A16:J16"/>
    <mergeCell ref="A19:E19"/>
    <mergeCell ref="A20:E20"/>
    <mergeCell ref="A21:E21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opLeftCell="A13" workbookViewId="0">
      <selection activeCell="E35" sqref="E35:I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5.42578125" bestFit="1" customWidth="1"/>
    <col min="5" max="5" width="25.28515625" customWidth="1"/>
    <col min="6" max="6" width="23.140625" customWidth="1"/>
    <col min="7" max="8" width="25.28515625" customWidth="1"/>
    <col min="9" max="9" width="19.42578125" customWidth="1"/>
  </cols>
  <sheetData>
    <row r="1" spans="1:9" ht="42" customHeight="1" x14ac:dyDescent="0.25">
      <c r="A1" s="76" t="s">
        <v>42</v>
      </c>
      <c r="B1" s="76"/>
      <c r="C1" s="76"/>
      <c r="D1" s="76"/>
      <c r="E1" s="76"/>
      <c r="F1" s="76"/>
      <c r="G1" s="76"/>
      <c r="H1" s="76"/>
      <c r="I1" s="76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76" t="s">
        <v>27</v>
      </c>
      <c r="B3" s="76"/>
      <c r="C3" s="76"/>
      <c r="D3" s="76"/>
      <c r="E3" s="76"/>
      <c r="F3" s="76"/>
      <c r="G3" s="76"/>
      <c r="H3" s="76"/>
      <c r="I3" s="76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76" t="s">
        <v>7</v>
      </c>
      <c r="B5" s="76"/>
      <c r="C5" s="76"/>
      <c r="D5" s="76"/>
      <c r="E5" s="76"/>
      <c r="F5" s="76"/>
      <c r="G5" s="76"/>
      <c r="H5" s="76"/>
      <c r="I5" s="76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15.75" customHeight="1" x14ac:dyDescent="0.25">
      <c r="A7" s="76" t="s">
        <v>1</v>
      </c>
      <c r="B7" s="76"/>
      <c r="C7" s="76"/>
      <c r="D7" s="76"/>
      <c r="E7" s="76"/>
      <c r="F7" s="76"/>
      <c r="G7" s="76"/>
      <c r="H7" s="76"/>
      <c r="I7" s="76"/>
    </row>
    <row r="8" spans="1:9" ht="18" x14ac:dyDescent="0.25">
      <c r="A8" s="4"/>
      <c r="B8" s="4"/>
      <c r="C8" s="4"/>
      <c r="D8" s="4"/>
      <c r="E8" s="4"/>
      <c r="F8" s="4"/>
      <c r="G8" s="5"/>
      <c r="H8" s="5"/>
    </row>
    <row r="9" spans="1:9" ht="25.5" x14ac:dyDescent="0.25">
      <c r="A9" s="19" t="s">
        <v>8</v>
      </c>
      <c r="B9" s="18" t="s">
        <v>9</v>
      </c>
      <c r="C9" s="18" t="s">
        <v>10</v>
      </c>
      <c r="D9" s="18" t="s">
        <v>6</v>
      </c>
      <c r="E9" s="19" t="s">
        <v>46</v>
      </c>
      <c r="F9" s="19" t="s">
        <v>121</v>
      </c>
      <c r="G9" s="19" t="s">
        <v>43</v>
      </c>
      <c r="H9" s="19" t="s">
        <v>35</v>
      </c>
      <c r="I9" s="19" t="s">
        <v>44</v>
      </c>
    </row>
    <row r="10" spans="1:9" ht="15.75" customHeight="1" x14ac:dyDescent="0.25">
      <c r="A10" s="10">
        <v>6</v>
      </c>
      <c r="B10" s="10"/>
      <c r="C10" s="10"/>
      <c r="D10" s="10" t="s">
        <v>11</v>
      </c>
      <c r="E10" s="116">
        <f>E11+E14+E16+E19+E22</f>
        <v>1804522.44</v>
      </c>
      <c r="F10" s="116">
        <f>F11+F14+F16+F19+F22</f>
        <v>1857184.21</v>
      </c>
      <c r="G10" s="116">
        <f t="shared" ref="G10:I10" si="0">G11+G14+G16+G19+G22</f>
        <v>1537652.6</v>
      </c>
      <c r="H10" s="116">
        <f t="shared" si="0"/>
        <v>1525781.1900000002</v>
      </c>
      <c r="I10" s="116">
        <f t="shared" si="0"/>
        <v>1525781.1900000002</v>
      </c>
    </row>
    <row r="11" spans="1:9" ht="25.5" x14ac:dyDescent="0.25">
      <c r="A11" s="10"/>
      <c r="B11" s="15">
        <v>63</v>
      </c>
      <c r="C11" s="15"/>
      <c r="D11" s="15" t="s">
        <v>37</v>
      </c>
      <c r="E11" s="63">
        <f>E12+E13</f>
        <v>1651442.64</v>
      </c>
      <c r="F11" s="63">
        <f t="shared" ref="F11:I11" si="1">F12+F13</f>
        <v>1698080.51</v>
      </c>
      <c r="G11" s="63">
        <f t="shared" si="1"/>
        <v>1367923.61</v>
      </c>
      <c r="H11" s="63">
        <f t="shared" si="1"/>
        <v>1367223.61</v>
      </c>
      <c r="I11" s="63">
        <f t="shared" si="1"/>
        <v>1367223.61</v>
      </c>
    </row>
    <row r="12" spans="1:9" x14ac:dyDescent="0.25">
      <c r="A12" s="11"/>
      <c r="B12" s="11"/>
      <c r="C12" s="12" t="s">
        <v>47</v>
      </c>
      <c r="D12" s="12" t="s">
        <v>48</v>
      </c>
      <c r="E12" s="60">
        <v>1288399.45</v>
      </c>
      <c r="F12" s="60">
        <v>1323651</v>
      </c>
      <c r="G12" s="60">
        <v>1367923.61</v>
      </c>
      <c r="H12" s="60">
        <v>1367223.61</v>
      </c>
      <c r="I12" s="60">
        <v>1367223.61</v>
      </c>
    </row>
    <row r="13" spans="1:9" x14ac:dyDescent="0.25">
      <c r="A13" s="11"/>
      <c r="B13" s="26"/>
      <c r="C13" s="12" t="s">
        <v>49</v>
      </c>
      <c r="D13" s="12" t="s">
        <v>50</v>
      </c>
      <c r="E13" s="60">
        <v>363043.19</v>
      </c>
      <c r="F13" s="60">
        <v>374429.51</v>
      </c>
      <c r="G13" s="60"/>
      <c r="H13" s="60"/>
      <c r="I13" s="60"/>
    </row>
    <row r="14" spans="1:9" x14ac:dyDescent="0.25">
      <c r="A14" s="11"/>
      <c r="B14" s="15">
        <v>64</v>
      </c>
      <c r="C14" s="15"/>
      <c r="D14" s="15" t="s">
        <v>53</v>
      </c>
      <c r="E14" s="63">
        <f>E15</f>
        <v>0.5</v>
      </c>
      <c r="F14" s="63">
        <f>F15</f>
        <v>0.55000000000000004</v>
      </c>
      <c r="G14" s="63">
        <f t="shared" ref="G14:I14" si="2">G15</f>
        <v>0.3</v>
      </c>
      <c r="H14" s="63">
        <f t="shared" si="2"/>
        <v>0.3</v>
      </c>
      <c r="I14" s="63">
        <f t="shared" si="2"/>
        <v>0.3</v>
      </c>
    </row>
    <row r="15" spans="1:9" s="42" customFormat="1" x14ac:dyDescent="0.25">
      <c r="A15" s="12"/>
      <c r="B15" s="17"/>
      <c r="C15" s="17" t="s">
        <v>54</v>
      </c>
      <c r="D15" s="17" t="s">
        <v>55</v>
      </c>
      <c r="E15" s="61">
        <v>0.5</v>
      </c>
      <c r="F15" s="61">
        <v>0.55000000000000004</v>
      </c>
      <c r="G15" s="61">
        <v>0.3</v>
      </c>
      <c r="H15" s="61">
        <v>0.3</v>
      </c>
      <c r="I15" s="61">
        <v>0.3</v>
      </c>
    </row>
    <row r="16" spans="1:9" ht="25.5" x14ac:dyDescent="0.25">
      <c r="A16" s="11"/>
      <c r="B16" s="15">
        <v>65</v>
      </c>
      <c r="C16" s="15"/>
      <c r="D16" s="15" t="s">
        <v>56</v>
      </c>
      <c r="E16" s="63">
        <f>E17+E18</f>
        <v>22570</v>
      </c>
      <c r="F16" s="63">
        <f>F17+F18</f>
        <v>25200</v>
      </c>
      <c r="G16" s="63">
        <f t="shared" ref="G16:I16" si="3">G17+G18</f>
        <v>25200</v>
      </c>
      <c r="H16" s="63">
        <f t="shared" si="3"/>
        <v>25200</v>
      </c>
      <c r="I16" s="63">
        <f t="shared" si="3"/>
        <v>25200</v>
      </c>
    </row>
    <row r="17" spans="1:9" s="42" customFormat="1" x14ac:dyDescent="0.25">
      <c r="A17" s="12"/>
      <c r="B17" s="17"/>
      <c r="C17" s="17" t="s">
        <v>54</v>
      </c>
      <c r="D17" s="17" t="s">
        <v>55</v>
      </c>
      <c r="E17" s="61"/>
      <c r="F17" s="61"/>
      <c r="G17" s="61"/>
      <c r="H17" s="61"/>
      <c r="I17" s="61"/>
    </row>
    <row r="18" spans="1:9" ht="25.5" x14ac:dyDescent="0.25">
      <c r="A18" s="11"/>
      <c r="B18" s="11"/>
      <c r="C18" s="12" t="s">
        <v>51</v>
      </c>
      <c r="D18" s="16" t="s">
        <v>52</v>
      </c>
      <c r="E18" s="60">
        <v>22570</v>
      </c>
      <c r="F18" s="60">
        <v>25200</v>
      </c>
      <c r="G18" s="60">
        <v>25200</v>
      </c>
      <c r="H18" s="60">
        <v>25200</v>
      </c>
      <c r="I18" s="60">
        <v>25200</v>
      </c>
    </row>
    <row r="19" spans="1:9" ht="38.25" x14ac:dyDescent="0.25">
      <c r="A19" s="11"/>
      <c r="B19" s="15">
        <v>66</v>
      </c>
      <c r="C19" s="15"/>
      <c r="D19" s="15" t="s">
        <v>57</v>
      </c>
      <c r="E19" s="63">
        <f>E20+E21</f>
        <v>6159.5</v>
      </c>
      <c r="F19" s="63">
        <f>F20+F21</f>
        <v>10429.450000000001</v>
      </c>
      <c r="G19" s="63">
        <f>G20+G21</f>
        <v>11499.7</v>
      </c>
      <c r="H19" s="63">
        <f t="shared" ref="H19:I19" si="4">H20+H21</f>
        <v>11499.7</v>
      </c>
      <c r="I19" s="63">
        <f t="shared" si="4"/>
        <v>11499.7</v>
      </c>
    </row>
    <row r="20" spans="1:9" s="42" customFormat="1" x14ac:dyDescent="0.25">
      <c r="A20" s="12"/>
      <c r="B20" s="17"/>
      <c r="C20" s="17" t="s">
        <v>54</v>
      </c>
      <c r="D20" s="17" t="s">
        <v>55</v>
      </c>
      <c r="E20" s="61">
        <v>5309.5</v>
      </c>
      <c r="F20" s="61">
        <v>8344.4500000000007</v>
      </c>
      <c r="G20" s="61">
        <v>6999.7</v>
      </c>
      <c r="H20" s="61">
        <v>6999.7</v>
      </c>
      <c r="I20" s="61">
        <v>6999.7</v>
      </c>
    </row>
    <row r="21" spans="1:9" s="42" customFormat="1" x14ac:dyDescent="0.25">
      <c r="A21" s="12"/>
      <c r="B21" s="17"/>
      <c r="C21" s="17" t="s">
        <v>58</v>
      </c>
      <c r="D21" s="17" t="s">
        <v>59</v>
      </c>
      <c r="E21" s="61">
        <v>850</v>
      </c>
      <c r="F21" s="61">
        <v>2085</v>
      </c>
      <c r="G21" s="61">
        <v>4500</v>
      </c>
      <c r="H21" s="61">
        <v>4500</v>
      </c>
      <c r="I21" s="61">
        <v>4500</v>
      </c>
    </row>
    <row r="22" spans="1:9" ht="25.5" x14ac:dyDescent="0.25">
      <c r="A22" s="11"/>
      <c r="B22" s="11">
        <v>67</v>
      </c>
      <c r="C22" s="12"/>
      <c r="D22" s="15" t="s">
        <v>39</v>
      </c>
      <c r="E22" s="63">
        <f>E23+E24</f>
        <v>124349.8</v>
      </c>
      <c r="F22" s="63">
        <f t="shared" ref="F22:I22" si="5">F23+F24</f>
        <v>123473.7</v>
      </c>
      <c r="G22" s="63">
        <f>G23+G24+G26</f>
        <v>133028.99</v>
      </c>
      <c r="H22" s="63">
        <f t="shared" si="5"/>
        <v>121857.58</v>
      </c>
      <c r="I22" s="63">
        <f t="shared" si="5"/>
        <v>121857.58</v>
      </c>
    </row>
    <row r="23" spans="1:9" x14ac:dyDescent="0.25">
      <c r="A23" s="15"/>
      <c r="B23" s="15"/>
      <c r="C23" s="12" t="s">
        <v>60</v>
      </c>
      <c r="D23" s="12" t="s">
        <v>12</v>
      </c>
      <c r="E23" s="60">
        <v>729.97</v>
      </c>
      <c r="F23" s="60">
        <v>2346.08</v>
      </c>
      <c r="G23" s="60">
        <v>6129.18</v>
      </c>
      <c r="H23" s="60">
        <v>729.96</v>
      </c>
      <c r="I23" s="60">
        <v>729.96</v>
      </c>
    </row>
    <row r="24" spans="1:9" x14ac:dyDescent="0.25">
      <c r="A24" s="15"/>
      <c r="B24" s="15"/>
      <c r="C24" s="12" t="s">
        <v>65</v>
      </c>
      <c r="D24" s="12" t="s">
        <v>66</v>
      </c>
      <c r="E24" s="60">
        <v>123619.83</v>
      </c>
      <c r="F24" s="60">
        <v>121127.62</v>
      </c>
      <c r="G24" s="60">
        <v>121127.62</v>
      </c>
      <c r="H24" s="60">
        <v>121127.62</v>
      </c>
      <c r="I24" s="60">
        <v>121127.62</v>
      </c>
    </row>
    <row r="25" spans="1:9" ht="25.5" x14ac:dyDescent="0.25">
      <c r="A25" s="11"/>
      <c r="B25" s="11"/>
      <c r="C25" s="12" t="s">
        <v>51</v>
      </c>
      <c r="D25" s="16" t="s">
        <v>52</v>
      </c>
      <c r="E25" s="60"/>
      <c r="F25" s="60"/>
      <c r="G25" s="60"/>
      <c r="H25" s="60"/>
      <c r="I25" s="60"/>
    </row>
    <row r="26" spans="1:9" x14ac:dyDescent="0.25">
      <c r="A26" s="11"/>
      <c r="B26" s="26"/>
      <c r="C26" s="12" t="s">
        <v>63</v>
      </c>
      <c r="D26" s="12" t="s">
        <v>64</v>
      </c>
      <c r="E26" s="60"/>
      <c r="F26" s="60"/>
      <c r="G26" s="60">
        <v>5772.19</v>
      </c>
      <c r="H26" s="60"/>
      <c r="I26" s="60"/>
    </row>
    <row r="27" spans="1:9" x14ac:dyDescent="0.25">
      <c r="A27" s="11"/>
      <c r="B27" s="26" t="s">
        <v>38</v>
      </c>
      <c r="C27" s="12"/>
      <c r="D27" s="16"/>
      <c r="E27" s="60"/>
      <c r="F27" s="60"/>
      <c r="G27" s="60"/>
      <c r="H27" s="60"/>
      <c r="I27" s="60"/>
    </row>
    <row r="28" spans="1:9" x14ac:dyDescent="0.25">
      <c r="A28" s="13">
        <v>7</v>
      </c>
      <c r="B28" s="14"/>
      <c r="C28" s="14"/>
      <c r="D28" s="24" t="s">
        <v>13</v>
      </c>
      <c r="E28" s="60"/>
      <c r="F28" s="60"/>
      <c r="G28" s="60"/>
      <c r="H28" s="60"/>
      <c r="I28" s="60"/>
    </row>
    <row r="29" spans="1:9" x14ac:dyDescent="0.25">
      <c r="A29" s="15"/>
      <c r="B29" s="15">
        <v>72</v>
      </c>
      <c r="C29" s="15"/>
      <c r="D29" s="25" t="s">
        <v>36</v>
      </c>
      <c r="E29" s="60"/>
      <c r="F29" s="60"/>
      <c r="G29" s="60"/>
      <c r="H29" s="60"/>
      <c r="I29" s="62"/>
    </row>
    <row r="30" spans="1:9" x14ac:dyDescent="0.25">
      <c r="A30" s="15"/>
      <c r="B30" s="15"/>
      <c r="C30" s="12" t="s">
        <v>61</v>
      </c>
      <c r="D30" s="12" t="s">
        <v>62</v>
      </c>
      <c r="E30" s="60"/>
      <c r="F30" s="60"/>
      <c r="G30" s="60"/>
      <c r="H30" s="60"/>
      <c r="I30" s="62"/>
    </row>
    <row r="32" spans="1:9" ht="15.75" customHeight="1" x14ac:dyDescent="0.25">
      <c r="A32" s="76" t="s">
        <v>14</v>
      </c>
      <c r="B32" s="76"/>
      <c r="C32" s="76"/>
      <c r="D32" s="76"/>
      <c r="E32" s="76"/>
      <c r="F32" s="76"/>
      <c r="G32" s="76"/>
      <c r="H32" s="76"/>
      <c r="I32" s="76"/>
    </row>
    <row r="33" spans="1:9" ht="18" x14ac:dyDescent="0.25">
      <c r="A33" s="4"/>
      <c r="B33" s="4"/>
      <c r="C33" s="4"/>
      <c r="D33" s="4"/>
      <c r="E33" s="4"/>
      <c r="F33" s="4"/>
      <c r="G33" s="5"/>
      <c r="H33" s="5"/>
    </row>
    <row r="34" spans="1:9" ht="25.5" x14ac:dyDescent="0.25">
      <c r="A34" s="19" t="s">
        <v>8</v>
      </c>
      <c r="B34" s="18" t="s">
        <v>9</v>
      </c>
      <c r="C34" s="18" t="s">
        <v>10</v>
      </c>
      <c r="D34" s="18" t="s">
        <v>15</v>
      </c>
      <c r="E34" s="19" t="s">
        <v>46</v>
      </c>
      <c r="F34" s="19" t="s">
        <v>121</v>
      </c>
      <c r="G34" s="19" t="s">
        <v>43</v>
      </c>
      <c r="H34" s="19" t="s">
        <v>35</v>
      </c>
      <c r="I34" s="19" t="s">
        <v>44</v>
      </c>
    </row>
    <row r="35" spans="1:9" x14ac:dyDescent="0.25">
      <c r="A35" s="19"/>
      <c r="B35" s="71"/>
      <c r="C35" s="71"/>
      <c r="D35" s="115" t="s">
        <v>183</v>
      </c>
      <c r="E35" s="117">
        <f>E36+E97</f>
        <v>1804522.44</v>
      </c>
      <c r="F35" s="117">
        <f t="shared" ref="F35:I35" si="6">F36+F97</f>
        <v>1878508.49</v>
      </c>
      <c r="G35" s="117">
        <f t="shared" si="6"/>
        <v>1537652.6</v>
      </c>
      <c r="H35" s="117">
        <f t="shared" si="6"/>
        <v>1525781.1900000002</v>
      </c>
      <c r="I35" s="117">
        <f t="shared" si="6"/>
        <v>1525781.1900000002</v>
      </c>
    </row>
    <row r="36" spans="1:9" ht="15.75" customHeight="1" x14ac:dyDescent="0.25">
      <c r="A36" s="10">
        <v>3</v>
      </c>
      <c r="B36" s="10"/>
      <c r="C36" s="10"/>
      <c r="D36" s="10" t="s">
        <v>16</v>
      </c>
      <c r="E36" s="60">
        <f>E37+E49+E61+E73+E85</f>
        <v>1559043.26</v>
      </c>
      <c r="F36" s="60">
        <f>F37+F49+F61+F73+F85</f>
        <v>1621214.73</v>
      </c>
      <c r="G36" s="60">
        <f t="shared" ref="G36:I36" si="7">G37+G49+G61+G73+G85</f>
        <v>1529838.99</v>
      </c>
      <c r="H36" s="60">
        <f t="shared" si="7"/>
        <v>1517967.58</v>
      </c>
      <c r="I36" s="60">
        <f t="shared" si="7"/>
        <v>1517967.58</v>
      </c>
    </row>
    <row r="37" spans="1:9" ht="15.75" customHeight="1" x14ac:dyDescent="0.25">
      <c r="A37" s="10"/>
      <c r="B37" s="15">
        <v>31</v>
      </c>
      <c r="C37" s="15"/>
      <c r="D37" s="15" t="s">
        <v>17</v>
      </c>
      <c r="E37" s="60">
        <f>SUM(E38:E46)</f>
        <v>1370896.85</v>
      </c>
      <c r="F37" s="60">
        <f>SUM(F38:F46)</f>
        <v>1428326.75</v>
      </c>
      <c r="G37" s="60">
        <f>SUM(G38:G46)</f>
        <v>1378252.07</v>
      </c>
      <c r="H37" s="60">
        <f t="shared" ref="H37:I37" si="8">SUM(H38:H46)</f>
        <v>1367689.96</v>
      </c>
      <c r="I37" s="60">
        <f t="shared" si="8"/>
        <v>1367689.96</v>
      </c>
    </row>
    <row r="38" spans="1:9" x14ac:dyDescent="0.25">
      <c r="A38" s="11"/>
      <c r="B38" s="11"/>
      <c r="C38" s="12" t="s">
        <v>60</v>
      </c>
      <c r="D38" s="12" t="s">
        <v>12</v>
      </c>
      <c r="E38" s="60">
        <v>729.97</v>
      </c>
      <c r="F38" s="60">
        <v>729.97</v>
      </c>
      <c r="G38" s="60">
        <v>5519.88</v>
      </c>
      <c r="H38" s="60">
        <v>729.96</v>
      </c>
      <c r="I38" s="60">
        <v>729.96</v>
      </c>
    </row>
    <row r="39" spans="1:9" x14ac:dyDescent="0.25">
      <c r="A39" s="11"/>
      <c r="B39" s="11"/>
      <c r="C39" s="17" t="s">
        <v>54</v>
      </c>
      <c r="D39" s="17" t="s">
        <v>55</v>
      </c>
      <c r="E39" s="60">
        <v>2790</v>
      </c>
      <c r="F39" s="60">
        <v>4090</v>
      </c>
      <c r="G39" s="60">
        <v>5500</v>
      </c>
      <c r="H39" s="60">
        <v>5500</v>
      </c>
      <c r="I39" s="60">
        <v>5500</v>
      </c>
    </row>
    <row r="40" spans="1:9" x14ac:dyDescent="0.25">
      <c r="A40" s="15"/>
      <c r="B40" s="15"/>
      <c r="C40" s="12" t="s">
        <v>65</v>
      </c>
      <c r="D40" s="12" t="s">
        <v>66</v>
      </c>
      <c r="E40" s="60"/>
      <c r="F40" s="60">
        <v>0</v>
      </c>
      <c r="G40" s="60">
        <v>0</v>
      </c>
      <c r="H40" s="60">
        <v>0</v>
      </c>
      <c r="I40" s="62">
        <v>0</v>
      </c>
    </row>
    <row r="41" spans="1:9" ht="25.5" x14ac:dyDescent="0.25">
      <c r="A41" s="11"/>
      <c r="B41" s="11"/>
      <c r="C41" s="12" t="s">
        <v>51</v>
      </c>
      <c r="D41" s="16" t="s">
        <v>52</v>
      </c>
      <c r="E41" s="60"/>
      <c r="F41" s="60">
        <v>0</v>
      </c>
      <c r="G41" s="60"/>
      <c r="H41" s="60"/>
      <c r="I41" s="60"/>
    </row>
    <row r="42" spans="1:9" x14ac:dyDescent="0.25">
      <c r="A42" s="11"/>
      <c r="B42" s="26"/>
      <c r="C42" s="12" t="s">
        <v>63</v>
      </c>
      <c r="D42" s="12" t="s">
        <v>64</v>
      </c>
      <c r="E42" s="60"/>
      <c r="F42" s="60">
        <v>0</v>
      </c>
      <c r="G42" s="60">
        <v>5772.19</v>
      </c>
      <c r="H42" s="60"/>
      <c r="I42" s="60"/>
    </row>
    <row r="43" spans="1:9" x14ac:dyDescent="0.25">
      <c r="A43" s="11"/>
      <c r="B43" s="11"/>
      <c r="C43" s="12" t="s">
        <v>47</v>
      </c>
      <c r="D43" s="12" t="s">
        <v>48</v>
      </c>
      <c r="E43" s="60">
        <v>1229639.58</v>
      </c>
      <c r="F43" s="60">
        <v>1274542.67</v>
      </c>
      <c r="G43" s="60">
        <v>1361460</v>
      </c>
      <c r="H43" s="60">
        <v>1361460</v>
      </c>
      <c r="I43" s="60">
        <v>1361460</v>
      </c>
    </row>
    <row r="44" spans="1:9" x14ac:dyDescent="0.25">
      <c r="A44" s="11"/>
      <c r="B44" s="26"/>
      <c r="C44" s="12" t="s">
        <v>49</v>
      </c>
      <c r="D44" s="12" t="s">
        <v>50</v>
      </c>
      <c r="E44" s="60">
        <v>137737.29999999999</v>
      </c>
      <c r="F44" s="60">
        <v>148964.10999999999</v>
      </c>
      <c r="G44" s="60"/>
      <c r="H44" s="60"/>
      <c r="I44" s="60"/>
    </row>
    <row r="45" spans="1:9" s="42" customFormat="1" x14ac:dyDescent="0.25">
      <c r="A45" s="12"/>
      <c r="B45" s="17"/>
      <c r="C45" s="17" t="s">
        <v>58</v>
      </c>
      <c r="D45" s="17" t="s">
        <v>59</v>
      </c>
      <c r="E45" s="61"/>
      <c r="F45" s="61"/>
      <c r="G45" s="61"/>
      <c r="H45" s="61"/>
      <c r="I45" s="61"/>
    </row>
    <row r="46" spans="1:9" x14ac:dyDescent="0.25">
      <c r="A46" s="15"/>
      <c r="B46" s="15"/>
      <c r="C46" s="12" t="s">
        <v>61</v>
      </c>
      <c r="D46" s="12" t="s">
        <v>62</v>
      </c>
      <c r="E46" s="60"/>
      <c r="F46" s="60"/>
      <c r="G46" s="60"/>
      <c r="H46" s="60"/>
      <c r="I46" s="62"/>
    </row>
    <row r="47" spans="1:9" x14ac:dyDescent="0.25">
      <c r="A47" s="11"/>
      <c r="B47" s="26" t="s">
        <v>38</v>
      </c>
      <c r="C47" s="12"/>
      <c r="D47" s="12"/>
      <c r="E47" s="60"/>
      <c r="F47" s="60"/>
      <c r="G47" s="60"/>
      <c r="H47" s="60"/>
      <c r="I47" s="60"/>
    </row>
    <row r="48" spans="1:9" x14ac:dyDescent="0.25">
      <c r="A48" s="11"/>
      <c r="B48" s="11"/>
      <c r="C48" s="12"/>
      <c r="D48" s="12"/>
      <c r="E48" s="60"/>
      <c r="F48" s="60"/>
      <c r="G48" s="60"/>
      <c r="H48" s="60"/>
      <c r="I48" s="60"/>
    </row>
    <row r="49" spans="1:9" x14ac:dyDescent="0.25">
      <c r="A49" s="11"/>
      <c r="B49" s="11">
        <v>32</v>
      </c>
      <c r="C49" s="12"/>
      <c r="D49" s="11" t="s">
        <v>30</v>
      </c>
      <c r="E49" s="60">
        <f>E50+E51+E52+E53+E54+E55+E56+E57</f>
        <v>183948.41</v>
      </c>
      <c r="F49" s="60">
        <f>F50+F51+F52+F53+F54+F55+F56+F57</f>
        <v>188764.46</v>
      </c>
      <c r="G49" s="60">
        <f t="shared" ref="G49:I49" si="9">G50+G51+G52+G53+G54+G55+G56+G57</f>
        <v>149286.91999999998</v>
      </c>
      <c r="H49" s="60">
        <f t="shared" si="9"/>
        <v>148677.62</v>
      </c>
      <c r="I49" s="60">
        <f t="shared" si="9"/>
        <v>148677.62</v>
      </c>
    </row>
    <row r="50" spans="1:9" x14ac:dyDescent="0.25">
      <c r="A50" s="11"/>
      <c r="B50" s="11"/>
      <c r="C50" s="12" t="s">
        <v>60</v>
      </c>
      <c r="D50" s="12" t="s">
        <v>12</v>
      </c>
      <c r="E50" s="60">
        <v>0</v>
      </c>
      <c r="F50" s="60">
        <v>1616.11</v>
      </c>
      <c r="G50" s="60">
        <v>609.29999999999995</v>
      </c>
      <c r="H50" s="60">
        <v>0</v>
      </c>
      <c r="I50" s="60">
        <v>0</v>
      </c>
    </row>
    <row r="51" spans="1:9" x14ac:dyDescent="0.25">
      <c r="A51" s="11"/>
      <c r="B51" s="11"/>
      <c r="C51" s="17" t="s">
        <v>54</v>
      </c>
      <c r="D51" s="17" t="s">
        <v>55</v>
      </c>
      <c r="E51" s="60">
        <v>800</v>
      </c>
      <c r="F51" s="60">
        <v>2085</v>
      </c>
      <c r="G51" s="60">
        <v>700</v>
      </c>
      <c r="H51" s="60">
        <v>700</v>
      </c>
      <c r="I51" s="60">
        <v>700</v>
      </c>
    </row>
    <row r="52" spans="1:9" x14ac:dyDescent="0.25">
      <c r="A52" s="15"/>
      <c r="B52" s="15"/>
      <c r="C52" s="12" t="s">
        <v>65</v>
      </c>
      <c r="D52" s="12" t="s">
        <v>66</v>
      </c>
      <c r="E52" s="60">
        <v>122491.83</v>
      </c>
      <c r="F52" s="60">
        <v>119827.62</v>
      </c>
      <c r="G52" s="60">
        <v>119727.62</v>
      </c>
      <c r="H52" s="60">
        <v>119727.62</v>
      </c>
      <c r="I52" s="60">
        <v>119727.62</v>
      </c>
    </row>
    <row r="53" spans="1:9" ht="25.5" x14ac:dyDescent="0.25">
      <c r="A53" s="11"/>
      <c r="B53" s="11"/>
      <c r="C53" s="12" t="s">
        <v>51</v>
      </c>
      <c r="D53" s="16" t="s">
        <v>52</v>
      </c>
      <c r="E53" s="60">
        <v>20000</v>
      </c>
      <c r="F53" s="60">
        <v>27500</v>
      </c>
      <c r="G53" s="60">
        <v>19200</v>
      </c>
      <c r="H53" s="60">
        <v>19200</v>
      </c>
      <c r="I53" s="60">
        <v>19200</v>
      </c>
    </row>
    <row r="54" spans="1:9" x14ac:dyDescent="0.25">
      <c r="A54" s="11"/>
      <c r="B54" s="26"/>
      <c r="C54" s="12" t="s">
        <v>63</v>
      </c>
      <c r="D54" s="12" t="s">
        <v>64</v>
      </c>
      <c r="E54" s="60">
        <v>0</v>
      </c>
      <c r="F54" s="60">
        <v>0</v>
      </c>
      <c r="G54" s="60"/>
      <c r="H54" s="60">
        <v>0</v>
      </c>
      <c r="I54" s="60">
        <v>0</v>
      </c>
    </row>
    <row r="55" spans="1:9" x14ac:dyDescent="0.25">
      <c r="A55" s="11"/>
      <c r="B55" s="11"/>
      <c r="C55" s="12" t="s">
        <v>47</v>
      </c>
      <c r="D55" s="12" t="s">
        <v>48</v>
      </c>
      <c r="E55" s="60">
        <v>19645.990000000002</v>
      </c>
      <c r="F55" s="60">
        <v>15490.14</v>
      </c>
      <c r="G55" s="60">
        <v>5100</v>
      </c>
      <c r="H55" s="60">
        <v>5100</v>
      </c>
      <c r="I55" s="60">
        <v>5100</v>
      </c>
    </row>
    <row r="56" spans="1:9" x14ac:dyDescent="0.25">
      <c r="A56" s="11"/>
      <c r="B56" s="26"/>
      <c r="C56" s="12" t="s">
        <v>49</v>
      </c>
      <c r="D56" s="12" t="s">
        <v>50</v>
      </c>
      <c r="E56" s="60">
        <v>20660.59</v>
      </c>
      <c r="F56" s="60">
        <v>20660.59</v>
      </c>
      <c r="G56" s="60">
        <v>0</v>
      </c>
      <c r="H56" s="60">
        <v>0</v>
      </c>
      <c r="I56" s="60">
        <v>0</v>
      </c>
    </row>
    <row r="57" spans="1:9" s="42" customFormat="1" x14ac:dyDescent="0.25">
      <c r="A57" s="12"/>
      <c r="B57" s="17"/>
      <c r="C57" s="17" t="s">
        <v>58</v>
      </c>
      <c r="D57" s="17" t="s">
        <v>59</v>
      </c>
      <c r="E57" s="61">
        <v>350</v>
      </c>
      <c r="F57" s="61">
        <v>1585</v>
      </c>
      <c r="G57" s="61">
        <v>3950</v>
      </c>
      <c r="H57" s="61">
        <v>3950</v>
      </c>
      <c r="I57" s="61">
        <v>3950</v>
      </c>
    </row>
    <row r="58" spans="1:9" x14ac:dyDescent="0.25">
      <c r="A58" s="15"/>
      <c r="B58" s="15"/>
      <c r="C58" s="12" t="s">
        <v>61</v>
      </c>
      <c r="D58" s="12" t="s">
        <v>62</v>
      </c>
      <c r="E58" s="60"/>
      <c r="F58" s="60"/>
      <c r="G58" s="60"/>
      <c r="H58" s="60"/>
      <c r="I58" s="62"/>
    </row>
    <row r="59" spans="1:9" x14ac:dyDescent="0.25">
      <c r="A59" s="11"/>
      <c r="B59" s="26" t="s">
        <v>38</v>
      </c>
      <c r="C59" s="12"/>
      <c r="D59" s="12"/>
      <c r="E59" s="60"/>
      <c r="F59" s="60"/>
      <c r="G59" s="60"/>
      <c r="H59" s="60"/>
      <c r="I59" s="60"/>
    </row>
    <row r="60" spans="1:9" x14ac:dyDescent="0.25">
      <c r="A60" s="11"/>
      <c r="B60" s="11"/>
      <c r="C60" s="12"/>
      <c r="D60" s="12"/>
      <c r="E60" s="60"/>
      <c r="F60" s="60"/>
      <c r="G60" s="60"/>
      <c r="H60" s="60"/>
      <c r="I60" s="60"/>
    </row>
    <row r="61" spans="1:9" x14ac:dyDescent="0.25">
      <c r="A61" s="11"/>
      <c r="B61" s="11">
        <v>34</v>
      </c>
      <c r="C61" s="12"/>
      <c r="D61" s="11" t="s">
        <v>67</v>
      </c>
      <c r="E61" s="60">
        <f>SUM(E62:E70)</f>
        <v>4198</v>
      </c>
      <c r="F61" s="60">
        <f>SUM(F62:F70)</f>
        <v>4070</v>
      </c>
      <c r="G61" s="60">
        <f t="shared" ref="G61:I61" si="10">SUM(G62:G70)</f>
        <v>2300</v>
      </c>
      <c r="H61" s="60">
        <f t="shared" si="10"/>
        <v>1600</v>
      </c>
      <c r="I61" s="60">
        <f t="shared" si="10"/>
        <v>1600</v>
      </c>
    </row>
    <row r="62" spans="1:9" x14ac:dyDescent="0.25">
      <c r="A62" s="11"/>
      <c r="B62" s="11"/>
      <c r="C62" s="12" t="s">
        <v>60</v>
      </c>
      <c r="D62" s="12" t="s">
        <v>12</v>
      </c>
      <c r="E62" s="60">
        <v>0</v>
      </c>
      <c r="F62" s="60">
        <v>0</v>
      </c>
      <c r="G62" s="60"/>
      <c r="H62" s="60"/>
      <c r="I62" s="60"/>
    </row>
    <row r="63" spans="1:9" x14ac:dyDescent="0.25">
      <c r="A63" s="11"/>
      <c r="B63" s="11"/>
      <c r="C63" s="17" t="s">
        <v>54</v>
      </c>
      <c r="D63" s="17" t="s">
        <v>55</v>
      </c>
      <c r="E63" s="60">
        <v>70</v>
      </c>
      <c r="F63" s="60">
        <v>1270</v>
      </c>
      <c r="G63" s="60">
        <v>200</v>
      </c>
      <c r="H63" s="60">
        <v>200</v>
      </c>
      <c r="I63" s="60">
        <v>200</v>
      </c>
    </row>
    <row r="64" spans="1:9" x14ac:dyDescent="0.25">
      <c r="A64" s="15"/>
      <c r="B64" s="15"/>
      <c r="C64" s="12" t="s">
        <v>65</v>
      </c>
      <c r="D64" s="12" t="s">
        <v>66</v>
      </c>
      <c r="E64" s="60">
        <v>1128</v>
      </c>
      <c r="F64" s="60">
        <v>1300</v>
      </c>
      <c r="G64" s="60">
        <v>1400</v>
      </c>
      <c r="H64" s="60">
        <v>1400</v>
      </c>
      <c r="I64" s="60">
        <v>1400</v>
      </c>
    </row>
    <row r="65" spans="1:9" ht="25.5" x14ac:dyDescent="0.25">
      <c r="A65" s="11"/>
      <c r="B65" s="11"/>
      <c r="C65" s="12" t="s">
        <v>51</v>
      </c>
      <c r="D65" s="16" t="s">
        <v>52</v>
      </c>
      <c r="E65" s="60">
        <v>0</v>
      </c>
      <c r="F65" s="60">
        <v>0</v>
      </c>
      <c r="G65" s="60"/>
      <c r="H65" s="60"/>
      <c r="I65" s="60"/>
    </row>
    <row r="66" spans="1:9" x14ac:dyDescent="0.25">
      <c r="A66" s="11"/>
      <c r="B66" s="26"/>
      <c r="C66" s="12" t="s">
        <v>63</v>
      </c>
      <c r="D66" s="12" t="s">
        <v>64</v>
      </c>
      <c r="E66" s="60">
        <v>0</v>
      </c>
      <c r="F66" s="60">
        <v>0</v>
      </c>
      <c r="G66" s="60"/>
      <c r="H66" s="60"/>
      <c r="I66" s="60"/>
    </row>
    <row r="67" spans="1:9" x14ac:dyDescent="0.25">
      <c r="A67" s="11"/>
      <c r="B67" s="11"/>
      <c r="C67" s="12" t="s">
        <v>47</v>
      </c>
      <c r="D67" s="12" t="s">
        <v>48</v>
      </c>
      <c r="E67" s="60">
        <v>3000</v>
      </c>
      <c r="F67" s="60">
        <v>1500</v>
      </c>
      <c r="G67" s="60">
        <v>700</v>
      </c>
      <c r="H67" s="60"/>
      <c r="I67" s="60"/>
    </row>
    <row r="68" spans="1:9" x14ac:dyDescent="0.25">
      <c r="A68" s="11"/>
      <c r="B68" s="26"/>
      <c r="C68" s="12" t="s">
        <v>49</v>
      </c>
      <c r="D68" s="12" t="s">
        <v>50</v>
      </c>
      <c r="E68" s="60">
        <v>0</v>
      </c>
      <c r="F68" s="60">
        <v>0</v>
      </c>
      <c r="G68" s="60"/>
      <c r="H68" s="60"/>
      <c r="I68" s="60"/>
    </row>
    <row r="69" spans="1:9" s="42" customFormat="1" x14ac:dyDescent="0.25">
      <c r="A69" s="12"/>
      <c r="B69" s="17"/>
      <c r="C69" s="17" t="s">
        <v>58</v>
      </c>
      <c r="D69" s="17" t="s">
        <v>59</v>
      </c>
      <c r="E69" s="61">
        <v>0</v>
      </c>
      <c r="F69" s="61">
        <v>0</v>
      </c>
      <c r="G69" s="61"/>
      <c r="H69" s="61"/>
      <c r="I69" s="61"/>
    </row>
    <row r="70" spans="1:9" x14ac:dyDescent="0.25">
      <c r="A70" s="15"/>
      <c r="B70" s="15"/>
      <c r="C70" s="12" t="s">
        <v>61</v>
      </c>
      <c r="D70" s="12" t="s">
        <v>62</v>
      </c>
      <c r="E70" s="60">
        <v>0</v>
      </c>
      <c r="F70" s="60">
        <v>0</v>
      </c>
      <c r="G70" s="60"/>
      <c r="H70" s="60"/>
      <c r="I70" s="62"/>
    </row>
    <row r="71" spans="1:9" x14ac:dyDescent="0.25">
      <c r="A71" s="11"/>
      <c r="B71" s="26" t="s">
        <v>38</v>
      </c>
      <c r="C71" s="12"/>
      <c r="D71" s="12"/>
      <c r="E71" s="60"/>
      <c r="F71" s="60"/>
      <c r="G71" s="60"/>
      <c r="H71" s="60"/>
      <c r="I71" s="60"/>
    </row>
    <row r="72" spans="1:9" x14ac:dyDescent="0.25">
      <c r="A72" s="11"/>
      <c r="B72" s="11"/>
      <c r="C72" s="12"/>
      <c r="D72" s="12"/>
      <c r="E72" s="60"/>
      <c r="F72" s="60"/>
      <c r="G72" s="60"/>
      <c r="H72" s="60"/>
      <c r="I72" s="60"/>
    </row>
    <row r="73" spans="1:9" x14ac:dyDescent="0.25">
      <c r="A73" s="11"/>
      <c r="B73" s="11">
        <v>36</v>
      </c>
      <c r="C73" s="12"/>
      <c r="D73" s="11" t="s">
        <v>68</v>
      </c>
      <c r="E73" s="60"/>
      <c r="F73" s="60"/>
      <c r="G73" s="60"/>
      <c r="H73" s="60"/>
      <c r="I73" s="60"/>
    </row>
    <row r="74" spans="1:9" x14ac:dyDescent="0.25">
      <c r="A74" s="11"/>
      <c r="B74" s="11"/>
      <c r="C74" s="12" t="s">
        <v>60</v>
      </c>
      <c r="D74" s="12" t="s">
        <v>12</v>
      </c>
      <c r="E74" s="60"/>
      <c r="F74" s="60"/>
      <c r="G74" s="60"/>
      <c r="H74" s="60"/>
      <c r="I74" s="60"/>
    </row>
    <row r="75" spans="1:9" x14ac:dyDescent="0.25">
      <c r="A75" s="11"/>
      <c r="B75" s="11"/>
      <c r="C75" s="17" t="s">
        <v>54</v>
      </c>
      <c r="D75" s="17" t="s">
        <v>55</v>
      </c>
      <c r="E75" s="60"/>
      <c r="F75" s="60"/>
      <c r="G75" s="60"/>
      <c r="H75" s="60"/>
      <c r="I75" s="60"/>
    </row>
    <row r="76" spans="1:9" x14ac:dyDescent="0.25">
      <c r="A76" s="15"/>
      <c r="B76" s="15"/>
      <c r="C76" s="12" t="s">
        <v>65</v>
      </c>
      <c r="D76" s="12" t="s">
        <v>66</v>
      </c>
      <c r="E76" s="60"/>
      <c r="F76" s="60"/>
      <c r="G76" s="60"/>
      <c r="H76" s="60"/>
      <c r="I76" s="62"/>
    </row>
    <row r="77" spans="1:9" ht="25.5" x14ac:dyDescent="0.25">
      <c r="A77" s="11"/>
      <c r="B77" s="11"/>
      <c r="C77" s="12" t="s">
        <v>51</v>
      </c>
      <c r="D77" s="16" t="s">
        <v>52</v>
      </c>
      <c r="E77" s="60"/>
      <c r="F77" s="60"/>
      <c r="G77" s="60"/>
      <c r="H77" s="60"/>
      <c r="I77" s="60"/>
    </row>
    <row r="78" spans="1:9" x14ac:dyDescent="0.25">
      <c r="A78" s="11"/>
      <c r="B78" s="26"/>
      <c r="C78" s="12" t="s">
        <v>63</v>
      </c>
      <c r="D78" s="12" t="s">
        <v>64</v>
      </c>
      <c r="E78" s="60"/>
      <c r="F78" s="60"/>
      <c r="G78" s="60"/>
      <c r="H78" s="60"/>
      <c r="I78" s="60"/>
    </row>
    <row r="79" spans="1:9" x14ac:dyDescent="0.25">
      <c r="A79" s="11"/>
      <c r="B79" s="11"/>
      <c r="C79" s="12" t="s">
        <v>47</v>
      </c>
      <c r="D79" s="12" t="s">
        <v>48</v>
      </c>
      <c r="E79" s="60"/>
      <c r="F79" s="60"/>
      <c r="G79" s="60"/>
      <c r="H79" s="60"/>
      <c r="I79" s="60"/>
    </row>
    <row r="80" spans="1:9" x14ac:dyDescent="0.25">
      <c r="A80" s="11"/>
      <c r="B80" s="26"/>
      <c r="C80" s="12" t="s">
        <v>49</v>
      </c>
      <c r="D80" s="12" t="s">
        <v>50</v>
      </c>
      <c r="E80" s="60"/>
      <c r="F80" s="60"/>
      <c r="G80" s="60"/>
      <c r="H80" s="60"/>
      <c r="I80" s="60"/>
    </row>
    <row r="81" spans="1:9" s="42" customFormat="1" x14ac:dyDescent="0.25">
      <c r="A81" s="12"/>
      <c r="B81" s="17"/>
      <c r="C81" s="17" t="s">
        <v>58</v>
      </c>
      <c r="D81" s="17" t="s">
        <v>59</v>
      </c>
      <c r="E81" s="61"/>
      <c r="F81" s="61"/>
      <c r="G81" s="61"/>
      <c r="H81" s="61"/>
      <c r="I81" s="61"/>
    </row>
    <row r="82" spans="1:9" x14ac:dyDescent="0.25">
      <c r="A82" s="15"/>
      <c r="B82" s="15"/>
      <c r="C82" s="12" t="s">
        <v>61</v>
      </c>
      <c r="D82" s="12" t="s">
        <v>62</v>
      </c>
      <c r="E82" s="60"/>
      <c r="F82" s="60"/>
      <c r="G82" s="60"/>
      <c r="H82" s="60"/>
      <c r="I82" s="62"/>
    </row>
    <row r="83" spans="1:9" x14ac:dyDescent="0.25">
      <c r="A83" s="11"/>
      <c r="B83" s="26" t="s">
        <v>38</v>
      </c>
      <c r="C83" s="12"/>
      <c r="D83" s="12"/>
      <c r="E83" s="60"/>
      <c r="F83" s="60"/>
      <c r="G83" s="60"/>
      <c r="H83" s="60"/>
      <c r="I83" s="60"/>
    </row>
    <row r="84" spans="1:9" x14ac:dyDescent="0.25">
      <c r="A84" s="11"/>
      <c r="B84" s="11"/>
      <c r="C84" s="12"/>
      <c r="D84" s="12"/>
      <c r="E84" s="60"/>
      <c r="F84" s="60"/>
      <c r="G84" s="60"/>
      <c r="H84" s="60"/>
      <c r="I84" s="60"/>
    </row>
    <row r="85" spans="1:9" x14ac:dyDescent="0.25">
      <c r="A85" s="11"/>
      <c r="B85" s="11">
        <v>38</v>
      </c>
      <c r="C85" s="12"/>
      <c r="D85" s="11" t="s">
        <v>69</v>
      </c>
      <c r="E85" s="60"/>
      <c r="F85" s="60">
        <f>F91</f>
        <v>53.52</v>
      </c>
      <c r="G85" s="60"/>
      <c r="H85" s="60"/>
      <c r="I85" s="60"/>
    </row>
    <row r="86" spans="1:9" x14ac:dyDescent="0.25">
      <c r="A86" s="11"/>
      <c r="B86" s="11"/>
      <c r="C86" s="12" t="s">
        <v>60</v>
      </c>
      <c r="D86" s="12" t="s">
        <v>12</v>
      </c>
      <c r="E86" s="60"/>
      <c r="F86" s="60"/>
      <c r="G86" s="60"/>
      <c r="H86" s="60"/>
      <c r="I86" s="60"/>
    </row>
    <row r="87" spans="1:9" x14ac:dyDescent="0.25">
      <c r="A87" s="11"/>
      <c r="B87" s="11"/>
      <c r="C87" s="17" t="s">
        <v>54</v>
      </c>
      <c r="D87" s="17" t="s">
        <v>55</v>
      </c>
      <c r="E87" s="60"/>
      <c r="F87" s="60"/>
      <c r="G87" s="60"/>
      <c r="H87" s="60"/>
      <c r="I87" s="60"/>
    </row>
    <row r="88" spans="1:9" x14ac:dyDescent="0.25">
      <c r="A88" s="15"/>
      <c r="B88" s="15"/>
      <c r="C88" s="12" t="s">
        <v>65</v>
      </c>
      <c r="D88" s="12" t="s">
        <v>66</v>
      </c>
      <c r="E88" s="60"/>
      <c r="F88" s="60"/>
      <c r="G88" s="60"/>
      <c r="H88" s="60"/>
      <c r="I88" s="62"/>
    </row>
    <row r="89" spans="1:9" ht="25.5" x14ac:dyDescent="0.25">
      <c r="A89" s="11"/>
      <c r="B89" s="11"/>
      <c r="C89" s="12" t="s">
        <v>51</v>
      </c>
      <c r="D89" s="16" t="s">
        <v>52</v>
      </c>
      <c r="E89" s="60"/>
      <c r="F89" s="60"/>
      <c r="G89" s="60"/>
      <c r="H89" s="60"/>
      <c r="I89" s="60"/>
    </row>
    <row r="90" spans="1:9" x14ac:dyDescent="0.25">
      <c r="A90" s="11"/>
      <c r="B90" s="26"/>
      <c r="C90" s="12" t="s">
        <v>63</v>
      </c>
      <c r="D90" s="12" t="s">
        <v>64</v>
      </c>
      <c r="E90" s="60"/>
      <c r="F90" s="60"/>
      <c r="G90" s="60"/>
      <c r="H90" s="60"/>
      <c r="I90" s="60"/>
    </row>
    <row r="91" spans="1:9" x14ac:dyDescent="0.25">
      <c r="A91" s="11"/>
      <c r="B91" s="11"/>
      <c r="C91" s="12" t="s">
        <v>47</v>
      </c>
      <c r="D91" s="12" t="s">
        <v>48</v>
      </c>
      <c r="E91" s="60">
        <v>0</v>
      </c>
      <c r="F91" s="60">
        <v>53.52</v>
      </c>
      <c r="G91" s="60"/>
      <c r="H91" s="60"/>
      <c r="I91" s="60"/>
    </row>
    <row r="92" spans="1:9" x14ac:dyDescent="0.25">
      <c r="A92" s="11"/>
      <c r="B92" s="26"/>
      <c r="C92" s="12" t="s">
        <v>49</v>
      </c>
      <c r="D92" s="12" t="s">
        <v>50</v>
      </c>
      <c r="E92" s="60"/>
      <c r="F92" s="60"/>
      <c r="G92" s="60"/>
      <c r="H92" s="60"/>
      <c r="I92" s="60"/>
    </row>
    <row r="93" spans="1:9" s="42" customFormat="1" x14ac:dyDescent="0.25">
      <c r="A93" s="12"/>
      <c r="B93" s="17"/>
      <c r="C93" s="17" t="s">
        <v>58</v>
      </c>
      <c r="D93" s="17" t="s">
        <v>59</v>
      </c>
      <c r="E93" s="61"/>
      <c r="F93" s="61"/>
      <c r="G93" s="61"/>
      <c r="H93" s="61"/>
      <c r="I93" s="61"/>
    </row>
    <row r="94" spans="1:9" x14ac:dyDescent="0.25">
      <c r="A94" s="15"/>
      <c r="B94" s="15"/>
      <c r="C94" s="12" t="s">
        <v>61</v>
      </c>
      <c r="D94" s="12" t="s">
        <v>62</v>
      </c>
      <c r="E94" s="60"/>
      <c r="F94" s="60"/>
      <c r="G94" s="60"/>
      <c r="H94" s="60"/>
      <c r="I94" s="62"/>
    </row>
    <row r="95" spans="1:9" x14ac:dyDescent="0.25">
      <c r="A95" s="11"/>
      <c r="B95" s="26" t="s">
        <v>38</v>
      </c>
      <c r="C95" s="12"/>
      <c r="D95" s="12"/>
      <c r="E95" s="60"/>
      <c r="F95" s="60"/>
      <c r="G95" s="60"/>
      <c r="H95" s="60"/>
      <c r="I95" s="60"/>
    </row>
    <row r="96" spans="1:9" x14ac:dyDescent="0.25">
      <c r="A96" s="11"/>
      <c r="B96" s="11"/>
      <c r="C96" s="12"/>
      <c r="D96" s="12"/>
      <c r="E96" s="60"/>
      <c r="F96" s="60"/>
      <c r="G96" s="60"/>
      <c r="H96" s="60"/>
      <c r="I96" s="60"/>
    </row>
    <row r="97" spans="1:9" x14ac:dyDescent="0.25">
      <c r="A97" s="13">
        <v>4</v>
      </c>
      <c r="B97" s="14"/>
      <c r="C97" s="14"/>
      <c r="D97" s="24" t="s">
        <v>18</v>
      </c>
      <c r="E97" s="60">
        <f>E98+E110+E122</f>
        <v>245479.18</v>
      </c>
      <c r="F97" s="60">
        <f>F110</f>
        <v>257293.76</v>
      </c>
      <c r="G97" s="60">
        <f t="shared" ref="G97:I97" si="11">G98+G110+G122</f>
        <v>7813.61</v>
      </c>
      <c r="H97" s="60">
        <f t="shared" si="11"/>
        <v>7813.61</v>
      </c>
      <c r="I97" s="60">
        <f t="shared" si="11"/>
        <v>7813.61</v>
      </c>
    </row>
    <row r="98" spans="1:9" ht="25.5" x14ac:dyDescent="0.25">
      <c r="A98" s="15"/>
      <c r="B98" s="15">
        <v>41</v>
      </c>
      <c r="C98" s="15"/>
      <c r="D98" s="25" t="s">
        <v>19</v>
      </c>
      <c r="E98" s="60"/>
      <c r="F98" s="60"/>
      <c r="G98" s="60"/>
      <c r="H98" s="60"/>
      <c r="I98" s="62"/>
    </row>
    <row r="99" spans="1:9" x14ac:dyDescent="0.25">
      <c r="A99" s="11"/>
      <c r="B99" s="11"/>
      <c r="C99" s="12" t="s">
        <v>60</v>
      </c>
      <c r="D99" s="12" t="s">
        <v>12</v>
      </c>
      <c r="E99" s="60"/>
      <c r="F99" s="60"/>
      <c r="G99" s="60"/>
      <c r="H99" s="60"/>
      <c r="I99" s="60"/>
    </row>
    <row r="100" spans="1:9" x14ac:dyDescent="0.25">
      <c r="A100" s="11"/>
      <c r="B100" s="11"/>
      <c r="C100" s="17" t="s">
        <v>54</v>
      </c>
      <c r="D100" s="17" t="s">
        <v>55</v>
      </c>
      <c r="E100" s="60"/>
      <c r="F100" s="60"/>
      <c r="G100" s="60"/>
      <c r="H100" s="60"/>
      <c r="I100" s="60"/>
    </row>
    <row r="101" spans="1:9" x14ac:dyDescent="0.25">
      <c r="A101" s="15"/>
      <c r="B101" s="15"/>
      <c r="C101" s="12" t="s">
        <v>65</v>
      </c>
      <c r="D101" s="12" t="s">
        <v>66</v>
      </c>
      <c r="E101" s="60"/>
      <c r="F101" s="60"/>
      <c r="G101" s="60"/>
      <c r="H101" s="60"/>
      <c r="I101" s="62"/>
    </row>
    <row r="102" spans="1:9" ht="25.5" x14ac:dyDescent="0.25">
      <c r="A102" s="11"/>
      <c r="B102" s="11"/>
      <c r="C102" s="12" t="s">
        <v>51</v>
      </c>
      <c r="D102" s="16" t="s">
        <v>52</v>
      </c>
      <c r="E102" s="60"/>
      <c r="F102" s="60"/>
      <c r="G102" s="60"/>
      <c r="H102" s="60"/>
      <c r="I102" s="60"/>
    </row>
    <row r="103" spans="1:9" x14ac:dyDescent="0.25">
      <c r="A103" s="11"/>
      <c r="B103" s="26"/>
      <c r="C103" s="12" t="s">
        <v>63</v>
      </c>
      <c r="D103" s="12" t="s">
        <v>64</v>
      </c>
      <c r="E103" s="60"/>
      <c r="F103" s="60"/>
      <c r="G103" s="60"/>
      <c r="H103" s="60"/>
      <c r="I103" s="60"/>
    </row>
    <row r="104" spans="1:9" x14ac:dyDescent="0.25">
      <c r="A104" s="11"/>
      <c r="B104" s="11"/>
      <c r="C104" s="12" t="s">
        <v>47</v>
      </c>
      <c r="D104" s="12" t="s">
        <v>48</v>
      </c>
      <c r="E104" s="60"/>
      <c r="F104" s="60"/>
      <c r="G104" s="60"/>
      <c r="H104" s="60"/>
      <c r="I104" s="60"/>
    </row>
    <row r="105" spans="1:9" x14ac:dyDescent="0.25">
      <c r="A105" s="11"/>
      <c r="B105" s="26"/>
      <c r="C105" s="12" t="s">
        <v>49</v>
      </c>
      <c r="D105" s="12" t="s">
        <v>50</v>
      </c>
      <c r="E105" s="60"/>
      <c r="F105" s="60"/>
      <c r="G105" s="60"/>
      <c r="H105" s="60"/>
      <c r="I105" s="60"/>
    </row>
    <row r="106" spans="1:9" s="42" customFormat="1" x14ac:dyDescent="0.25">
      <c r="A106" s="12"/>
      <c r="B106" s="17"/>
      <c r="C106" s="17" t="s">
        <v>58</v>
      </c>
      <c r="D106" s="17" t="s">
        <v>59</v>
      </c>
      <c r="E106" s="61"/>
      <c r="F106" s="61"/>
      <c r="G106" s="61"/>
      <c r="H106" s="61"/>
      <c r="I106" s="61"/>
    </row>
    <row r="107" spans="1:9" x14ac:dyDescent="0.25">
      <c r="A107" s="15"/>
      <c r="B107" s="15"/>
      <c r="C107" s="12" t="s">
        <v>61</v>
      </c>
      <c r="D107" s="12" t="s">
        <v>62</v>
      </c>
      <c r="E107" s="60"/>
      <c r="F107" s="60"/>
      <c r="G107" s="60"/>
      <c r="H107" s="60"/>
      <c r="I107" s="62"/>
    </row>
    <row r="108" spans="1:9" x14ac:dyDescent="0.25">
      <c r="A108" s="11"/>
      <c r="B108" s="26" t="s">
        <v>38</v>
      </c>
      <c r="C108" s="12"/>
      <c r="D108" s="12"/>
      <c r="E108" s="60"/>
      <c r="F108" s="60"/>
      <c r="G108" s="60"/>
      <c r="H108" s="60"/>
      <c r="I108" s="60"/>
    </row>
    <row r="109" spans="1:9" x14ac:dyDescent="0.25">
      <c r="A109" s="11"/>
      <c r="B109" s="11"/>
      <c r="C109" s="12"/>
      <c r="D109" s="12"/>
      <c r="E109" s="60"/>
      <c r="F109" s="60"/>
      <c r="G109" s="60"/>
      <c r="H109" s="60"/>
      <c r="I109" s="60"/>
    </row>
    <row r="110" spans="1:9" x14ac:dyDescent="0.25">
      <c r="A110" s="15"/>
      <c r="B110" s="15">
        <v>42</v>
      </c>
      <c r="C110" s="15"/>
      <c r="D110" s="25" t="s">
        <v>40</v>
      </c>
      <c r="E110" s="60">
        <f>SUM(E111:E119)</f>
        <v>245479.18</v>
      </c>
      <c r="F110" s="60">
        <f>SUM(F111:F119)</f>
        <v>257293.76</v>
      </c>
      <c r="G110" s="60">
        <f t="shared" ref="G110:H110" si="12">SUM(G111:G119)</f>
        <v>7813.61</v>
      </c>
      <c r="H110" s="60">
        <f t="shared" si="12"/>
        <v>7813.61</v>
      </c>
      <c r="I110" s="60">
        <f>SUM(I111:I119)</f>
        <v>7813.61</v>
      </c>
    </row>
    <row r="111" spans="1:9" x14ac:dyDescent="0.25">
      <c r="A111" s="11"/>
      <c r="B111" s="11"/>
      <c r="C111" s="12" t="s">
        <v>60</v>
      </c>
      <c r="D111" s="12" t="s">
        <v>12</v>
      </c>
      <c r="E111" s="60"/>
      <c r="F111" s="60"/>
      <c r="G111" s="60"/>
      <c r="H111" s="60"/>
      <c r="I111" s="60"/>
    </row>
    <row r="112" spans="1:9" x14ac:dyDescent="0.25">
      <c r="A112" s="11"/>
      <c r="B112" s="11"/>
      <c r="C112" s="17" t="s">
        <v>54</v>
      </c>
      <c r="D112" s="17" t="s">
        <v>55</v>
      </c>
      <c r="E112" s="60">
        <v>1650</v>
      </c>
      <c r="F112" s="60">
        <v>5370.97</v>
      </c>
      <c r="G112" s="60">
        <v>600</v>
      </c>
      <c r="H112" s="60">
        <v>600</v>
      </c>
      <c r="I112" s="60">
        <v>600</v>
      </c>
    </row>
    <row r="113" spans="1:9" x14ac:dyDescent="0.25">
      <c r="A113" s="15"/>
      <c r="B113" s="15"/>
      <c r="C113" s="12" t="s">
        <v>65</v>
      </c>
      <c r="D113" s="12" t="s">
        <v>66</v>
      </c>
      <c r="E113" s="60">
        <v>0</v>
      </c>
      <c r="F113" s="60">
        <v>0</v>
      </c>
      <c r="G113" s="60"/>
      <c r="H113" s="60"/>
      <c r="I113" s="62"/>
    </row>
    <row r="114" spans="1:9" ht="25.5" x14ac:dyDescent="0.25">
      <c r="A114" s="11"/>
      <c r="B114" s="11"/>
      <c r="C114" s="12" t="s">
        <v>51</v>
      </c>
      <c r="D114" s="16" t="s">
        <v>52</v>
      </c>
      <c r="E114" s="60">
        <v>2570</v>
      </c>
      <c r="F114" s="60">
        <v>8579.8700000000008</v>
      </c>
      <c r="G114" s="60">
        <v>6000</v>
      </c>
      <c r="H114" s="60">
        <v>6000</v>
      </c>
      <c r="I114" s="60">
        <v>6000</v>
      </c>
    </row>
    <row r="115" spans="1:9" x14ac:dyDescent="0.25">
      <c r="A115" s="11"/>
      <c r="B115" s="26"/>
      <c r="C115" s="12" t="s">
        <v>63</v>
      </c>
      <c r="D115" s="12" t="s">
        <v>64</v>
      </c>
      <c r="E115" s="60"/>
      <c r="F115" s="60"/>
      <c r="G115" s="60"/>
      <c r="H115" s="60"/>
      <c r="I115" s="60"/>
    </row>
    <row r="116" spans="1:9" x14ac:dyDescent="0.25">
      <c r="A116" s="11"/>
      <c r="B116" s="11"/>
      <c r="C116" s="12" t="s">
        <v>47</v>
      </c>
      <c r="D116" s="12" t="s">
        <v>48</v>
      </c>
      <c r="E116" s="60">
        <v>36113.879999999997</v>
      </c>
      <c r="F116" s="60">
        <v>38197.620000000003</v>
      </c>
      <c r="G116" s="60">
        <v>663.61</v>
      </c>
      <c r="H116" s="60">
        <v>663.61</v>
      </c>
      <c r="I116" s="60">
        <v>663.61</v>
      </c>
    </row>
    <row r="117" spans="1:9" x14ac:dyDescent="0.25">
      <c r="A117" s="11"/>
      <c r="B117" s="26"/>
      <c r="C117" s="12" t="s">
        <v>49</v>
      </c>
      <c r="D117" s="12" t="s">
        <v>50</v>
      </c>
      <c r="E117" s="60">
        <v>204645.3</v>
      </c>
      <c r="F117" s="60">
        <v>204645.3</v>
      </c>
      <c r="G117" s="60"/>
      <c r="H117" s="60"/>
      <c r="I117" s="60"/>
    </row>
    <row r="118" spans="1:9" s="42" customFormat="1" x14ac:dyDescent="0.25">
      <c r="A118" s="12"/>
      <c r="B118" s="17"/>
      <c r="C118" s="17" t="s">
        <v>58</v>
      </c>
      <c r="D118" s="17" t="s">
        <v>59</v>
      </c>
      <c r="E118" s="61">
        <v>500</v>
      </c>
      <c r="F118" s="61">
        <v>500</v>
      </c>
      <c r="G118" s="61">
        <v>550</v>
      </c>
      <c r="H118" s="61">
        <v>550</v>
      </c>
      <c r="I118" s="61">
        <v>550</v>
      </c>
    </row>
    <row r="119" spans="1:9" x14ac:dyDescent="0.25">
      <c r="A119" s="15"/>
      <c r="B119" s="15"/>
      <c r="C119" s="12" t="s">
        <v>61</v>
      </c>
      <c r="D119" s="12" t="s">
        <v>62</v>
      </c>
      <c r="E119" s="60"/>
      <c r="F119" s="60"/>
      <c r="G119" s="60"/>
      <c r="H119" s="60"/>
      <c r="I119" s="62"/>
    </row>
    <row r="120" spans="1:9" x14ac:dyDescent="0.25">
      <c r="A120" s="11"/>
      <c r="B120" s="26" t="s">
        <v>38</v>
      </c>
      <c r="C120" s="12"/>
      <c r="D120" s="12"/>
      <c r="E120" s="60"/>
      <c r="F120" s="60"/>
      <c r="G120" s="60"/>
      <c r="H120" s="60"/>
      <c r="I120" s="60"/>
    </row>
    <row r="121" spans="1:9" x14ac:dyDescent="0.25">
      <c r="A121" s="11"/>
      <c r="B121" s="11"/>
      <c r="C121" s="12"/>
      <c r="D121" s="12"/>
      <c r="E121" s="60"/>
      <c r="F121" s="60"/>
      <c r="G121" s="60"/>
      <c r="H121" s="60"/>
      <c r="I121" s="60"/>
    </row>
    <row r="122" spans="1:9" ht="25.5" x14ac:dyDescent="0.25">
      <c r="A122" s="15"/>
      <c r="B122" s="15">
        <v>45</v>
      </c>
      <c r="C122" s="15"/>
      <c r="D122" s="25" t="s">
        <v>70</v>
      </c>
      <c r="E122" s="60"/>
      <c r="F122" s="60"/>
      <c r="G122" s="60"/>
      <c r="H122" s="60"/>
      <c r="I122" s="62"/>
    </row>
    <row r="123" spans="1:9" x14ac:dyDescent="0.25">
      <c r="A123" s="11"/>
      <c r="B123" s="11"/>
      <c r="C123" s="12" t="s">
        <v>60</v>
      </c>
      <c r="D123" s="12" t="s">
        <v>12</v>
      </c>
      <c r="E123" s="60"/>
      <c r="F123" s="60"/>
      <c r="G123" s="60"/>
      <c r="H123" s="60"/>
      <c r="I123" s="60"/>
    </row>
    <row r="124" spans="1:9" x14ac:dyDescent="0.25">
      <c r="A124" s="11"/>
      <c r="B124" s="11"/>
      <c r="C124" s="17" t="s">
        <v>54</v>
      </c>
      <c r="D124" s="17" t="s">
        <v>55</v>
      </c>
      <c r="E124" s="60"/>
      <c r="F124" s="60"/>
      <c r="G124" s="60"/>
      <c r="H124" s="60"/>
      <c r="I124" s="60"/>
    </row>
    <row r="125" spans="1:9" x14ac:dyDescent="0.25">
      <c r="A125" s="15"/>
      <c r="B125" s="15"/>
      <c r="C125" s="12" t="s">
        <v>65</v>
      </c>
      <c r="D125" s="12" t="s">
        <v>66</v>
      </c>
      <c r="E125" s="60"/>
      <c r="F125" s="60"/>
      <c r="G125" s="60"/>
      <c r="H125" s="60"/>
      <c r="I125" s="62"/>
    </row>
    <row r="126" spans="1:9" ht="25.5" x14ac:dyDescent="0.25">
      <c r="A126" s="11"/>
      <c r="B126" s="11"/>
      <c r="C126" s="12" t="s">
        <v>51</v>
      </c>
      <c r="D126" s="16" t="s">
        <v>52</v>
      </c>
      <c r="E126" s="60"/>
      <c r="F126" s="60"/>
      <c r="G126" s="60"/>
      <c r="H126" s="60"/>
      <c r="I126" s="60"/>
    </row>
    <row r="127" spans="1:9" x14ac:dyDescent="0.25">
      <c r="A127" s="11"/>
      <c r="B127" s="26"/>
      <c r="C127" s="12" t="s">
        <v>63</v>
      </c>
      <c r="D127" s="12" t="s">
        <v>64</v>
      </c>
      <c r="E127" s="60"/>
      <c r="F127" s="60"/>
      <c r="G127" s="60"/>
      <c r="H127" s="60"/>
      <c r="I127" s="60"/>
    </row>
    <row r="128" spans="1:9" x14ac:dyDescent="0.25">
      <c r="A128" s="11"/>
      <c r="B128" s="11"/>
      <c r="C128" s="12" t="s">
        <v>47</v>
      </c>
      <c r="D128" s="12" t="s">
        <v>48</v>
      </c>
      <c r="E128" s="60"/>
      <c r="F128" s="60"/>
      <c r="G128" s="60"/>
      <c r="H128" s="60"/>
      <c r="I128" s="60"/>
    </row>
    <row r="129" spans="1:9" x14ac:dyDescent="0.25">
      <c r="A129" s="11"/>
      <c r="B129" s="26"/>
      <c r="C129" s="12" t="s">
        <v>49</v>
      </c>
      <c r="D129" s="12" t="s">
        <v>50</v>
      </c>
      <c r="E129" s="60"/>
      <c r="F129" s="60"/>
      <c r="G129" s="60"/>
      <c r="H129" s="60"/>
      <c r="I129" s="60"/>
    </row>
    <row r="130" spans="1:9" s="42" customFormat="1" x14ac:dyDescent="0.25">
      <c r="A130" s="12"/>
      <c r="B130" s="17"/>
      <c r="C130" s="17" t="s">
        <v>58</v>
      </c>
      <c r="D130" s="17" t="s">
        <v>59</v>
      </c>
      <c r="E130" s="61"/>
      <c r="F130" s="61"/>
      <c r="G130" s="61"/>
      <c r="H130" s="61"/>
      <c r="I130" s="61"/>
    </row>
    <row r="131" spans="1:9" x14ac:dyDescent="0.25">
      <c r="A131" s="15"/>
      <c r="B131" s="15"/>
      <c r="C131" s="12" t="s">
        <v>61</v>
      </c>
      <c r="D131" s="12" t="s">
        <v>62</v>
      </c>
      <c r="E131" s="60"/>
      <c r="F131" s="60"/>
      <c r="G131" s="60"/>
      <c r="H131" s="60"/>
      <c r="I131" s="62"/>
    </row>
    <row r="132" spans="1:9" x14ac:dyDescent="0.25">
      <c r="A132" s="11"/>
      <c r="B132" s="26" t="s">
        <v>38</v>
      </c>
      <c r="C132" s="12"/>
      <c r="D132" s="12"/>
      <c r="E132" s="60"/>
      <c r="F132" s="60"/>
      <c r="G132" s="60"/>
      <c r="H132" s="60"/>
      <c r="I132" s="60"/>
    </row>
    <row r="133" spans="1:9" x14ac:dyDescent="0.25">
      <c r="A133" s="11"/>
      <c r="B133" s="11"/>
      <c r="C133" s="12"/>
      <c r="D133" s="12"/>
      <c r="E133" s="60"/>
      <c r="F133" s="60"/>
      <c r="G133" s="60"/>
      <c r="H133" s="60"/>
      <c r="I133" s="60"/>
    </row>
  </sheetData>
  <mergeCells count="5">
    <mergeCell ref="A1:I1"/>
    <mergeCell ref="A7:I7"/>
    <mergeCell ref="A5:I5"/>
    <mergeCell ref="A3:I3"/>
    <mergeCell ref="A32:I3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13" workbookViewId="0">
      <selection activeCell="C34" sqref="C34"/>
    </sheetView>
  </sheetViews>
  <sheetFormatPr defaultRowHeight="15" x14ac:dyDescent="0.25"/>
  <cols>
    <col min="1" max="1" width="37.7109375" style="45" customWidth="1"/>
    <col min="2" max="2" width="25.28515625" customWidth="1"/>
    <col min="3" max="3" width="24" customWidth="1"/>
    <col min="4" max="5" width="25.28515625" customWidth="1"/>
    <col min="6" max="6" width="21.140625" customWidth="1"/>
  </cols>
  <sheetData>
    <row r="1" spans="1:6" ht="42" customHeight="1" x14ac:dyDescent="0.25">
      <c r="A1" s="76" t="s">
        <v>42</v>
      </c>
      <c r="B1" s="76"/>
      <c r="C1" s="76"/>
      <c r="D1" s="76"/>
      <c r="E1" s="76"/>
      <c r="F1" s="76"/>
    </row>
    <row r="2" spans="1:6" ht="18" customHeight="1" x14ac:dyDescent="0.25">
      <c r="A2" s="44"/>
      <c r="B2" s="4"/>
      <c r="C2" s="4"/>
      <c r="D2" s="4"/>
      <c r="E2" s="4"/>
    </row>
    <row r="3" spans="1:6" ht="15.75" x14ac:dyDescent="0.25">
      <c r="A3" s="76" t="s">
        <v>27</v>
      </c>
      <c r="B3" s="76"/>
      <c r="C3" s="76"/>
      <c r="D3" s="76"/>
      <c r="E3" s="76"/>
      <c r="F3" s="76"/>
    </row>
    <row r="4" spans="1:6" ht="18" x14ac:dyDescent="0.25">
      <c r="A4" s="44"/>
      <c r="B4" s="4"/>
      <c r="C4" s="4"/>
      <c r="D4" s="5"/>
      <c r="E4" s="5"/>
    </row>
    <row r="5" spans="1:6" ht="18" customHeight="1" x14ac:dyDescent="0.25">
      <c r="A5" s="76" t="s">
        <v>7</v>
      </c>
      <c r="B5" s="76"/>
      <c r="C5" s="76"/>
      <c r="D5" s="76"/>
      <c r="E5" s="76"/>
      <c r="F5" s="76"/>
    </row>
    <row r="6" spans="1:6" ht="18" x14ac:dyDescent="0.25">
      <c r="A6" s="44"/>
      <c r="B6" s="4"/>
      <c r="C6" s="4"/>
      <c r="D6" s="5"/>
      <c r="E6" s="5"/>
    </row>
    <row r="7" spans="1:6" ht="15.75" customHeight="1" x14ac:dyDescent="0.25">
      <c r="A7" s="76" t="s">
        <v>20</v>
      </c>
      <c r="B7" s="76"/>
      <c r="C7" s="76"/>
      <c r="D7" s="76"/>
      <c r="E7" s="76"/>
      <c r="F7" s="76"/>
    </row>
    <row r="8" spans="1:6" ht="18" x14ac:dyDescent="0.25">
      <c r="A8" s="44"/>
      <c r="B8" s="4"/>
      <c r="C8" s="4"/>
      <c r="D8" s="5"/>
      <c r="E8" s="5"/>
    </row>
    <row r="9" spans="1:6" ht="25.5" x14ac:dyDescent="0.25">
      <c r="A9" s="19" t="s">
        <v>21</v>
      </c>
      <c r="B9" s="19" t="s">
        <v>46</v>
      </c>
      <c r="C9" s="19" t="s">
        <v>121</v>
      </c>
      <c r="D9" s="19" t="s">
        <v>43</v>
      </c>
      <c r="E9" s="19" t="s">
        <v>35</v>
      </c>
      <c r="F9" s="19" t="s">
        <v>44</v>
      </c>
    </row>
    <row r="10" spans="1:6" ht="15.75" customHeight="1" x14ac:dyDescent="0.25">
      <c r="A10" s="10" t="s">
        <v>22</v>
      </c>
      <c r="B10" s="8"/>
      <c r="C10" s="8"/>
      <c r="D10" s="8"/>
      <c r="E10" s="8"/>
      <c r="F10" s="8"/>
    </row>
    <row r="11" spans="1:6" ht="15.75" customHeight="1" x14ac:dyDescent="0.25">
      <c r="A11" s="47" t="s">
        <v>74</v>
      </c>
      <c r="B11" s="8"/>
      <c r="C11" s="8"/>
      <c r="D11" s="8"/>
      <c r="E11" s="8"/>
      <c r="F11" s="8"/>
    </row>
    <row r="12" spans="1:6" s="42" customFormat="1" x14ac:dyDescent="0.25">
      <c r="A12" s="48" t="s">
        <v>75</v>
      </c>
      <c r="B12" s="41"/>
      <c r="C12" s="41"/>
      <c r="D12" s="41"/>
      <c r="E12" s="41"/>
      <c r="F12" s="41"/>
    </row>
    <row r="13" spans="1:6" s="42" customFormat="1" x14ac:dyDescent="0.25">
      <c r="A13" s="48" t="s">
        <v>76</v>
      </c>
      <c r="B13" s="41"/>
      <c r="C13" s="41"/>
      <c r="D13" s="41"/>
      <c r="E13" s="41"/>
      <c r="F13" s="41"/>
    </row>
    <row r="14" spans="1:6" s="42" customFormat="1" x14ac:dyDescent="0.25">
      <c r="A14" s="48" t="s">
        <v>77</v>
      </c>
      <c r="B14" s="41"/>
      <c r="C14" s="41"/>
      <c r="D14" s="41"/>
      <c r="E14" s="41"/>
      <c r="F14" s="46"/>
    </row>
    <row r="15" spans="1:6" s="42" customFormat="1" x14ac:dyDescent="0.25">
      <c r="A15" s="48" t="s">
        <v>78</v>
      </c>
      <c r="B15" s="41"/>
      <c r="C15" s="41"/>
      <c r="D15" s="41"/>
      <c r="E15" s="41"/>
      <c r="F15" s="46"/>
    </row>
    <row r="16" spans="1:6" s="42" customFormat="1" x14ac:dyDescent="0.25">
      <c r="A16" s="48" t="s">
        <v>79</v>
      </c>
      <c r="B16" s="49"/>
      <c r="C16" s="49"/>
      <c r="D16" s="49"/>
      <c r="E16" s="49"/>
      <c r="F16" s="49"/>
    </row>
    <row r="17" spans="1:6" s="42" customFormat="1" ht="25.5" x14ac:dyDescent="0.25">
      <c r="A17" s="48" t="s">
        <v>80</v>
      </c>
      <c r="B17" s="49"/>
      <c r="C17" s="49"/>
      <c r="D17" s="49"/>
      <c r="E17" s="49"/>
      <c r="F17" s="49"/>
    </row>
    <row r="18" spans="1:6" ht="25.5" x14ac:dyDescent="0.25">
      <c r="A18" s="47" t="s">
        <v>81</v>
      </c>
      <c r="B18" s="50"/>
      <c r="C18" s="50"/>
      <c r="D18" s="50"/>
      <c r="E18" s="50"/>
      <c r="F18" s="50"/>
    </row>
    <row r="19" spans="1:6" s="42" customFormat="1" x14ac:dyDescent="0.25">
      <c r="A19" s="48" t="s">
        <v>82</v>
      </c>
      <c r="B19" s="49"/>
      <c r="C19" s="49"/>
      <c r="D19" s="49"/>
      <c r="E19" s="49"/>
      <c r="F19" s="49"/>
    </row>
    <row r="20" spans="1:6" s="42" customFormat="1" x14ac:dyDescent="0.25">
      <c r="A20" s="48" t="s">
        <v>83</v>
      </c>
      <c r="B20" s="49"/>
      <c r="C20" s="49"/>
      <c r="D20" s="49"/>
      <c r="E20" s="49"/>
      <c r="F20" s="49"/>
    </row>
    <row r="21" spans="1:6" s="42" customFormat="1" x14ac:dyDescent="0.25">
      <c r="A21" s="48" t="s">
        <v>84</v>
      </c>
      <c r="B21" s="49"/>
      <c r="C21" s="49"/>
      <c r="D21" s="49"/>
      <c r="E21" s="49"/>
      <c r="F21" s="49"/>
    </row>
    <row r="22" spans="1:6" s="42" customFormat="1" x14ac:dyDescent="0.25">
      <c r="A22" s="48" t="s">
        <v>85</v>
      </c>
      <c r="B22" s="49"/>
      <c r="C22" s="49"/>
      <c r="D22" s="49"/>
      <c r="E22" s="49"/>
      <c r="F22" s="49"/>
    </row>
    <row r="23" spans="1:6" s="42" customFormat="1" ht="25.5" x14ac:dyDescent="0.25">
      <c r="A23" s="48" t="s">
        <v>86</v>
      </c>
      <c r="B23" s="49"/>
      <c r="C23" s="49"/>
      <c r="D23" s="49"/>
      <c r="E23" s="49"/>
      <c r="F23" s="49"/>
    </row>
    <row r="24" spans="1:6" s="42" customFormat="1" ht="25.5" x14ac:dyDescent="0.25">
      <c r="A24" s="48" t="s">
        <v>87</v>
      </c>
      <c r="B24" s="49"/>
      <c r="C24" s="49"/>
      <c r="D24" s="49"/>
      <c r="E24" s="49"/>
      <c r="F24" s="49"/>
    </row>
    <row r="25" spans="1:6" x14ac:dyDescent="0.25">
      <c r="A25" s="47" t="s">
        <v>88</v>
      </c>
      <c r="B25" s="50"/>
      <c r="C25" s="50"/>
      <c r="D25" s="50"/>
      <c r="E25" s="50"/>
      <c r="F25" s="50"/>
    </row>
    <row r="26" spans="1:6" s="42" customFormat="1" x14ac:dyDescent="0.25">
      <c r="A26" s="48" t="s">
        <v>89</v>
      </c>
      <c r="B26" s="49"/>
      <c r="C26" s="49"/>
      <c r="D26" s="49"/>
      <c r="E26" s="49"/>
      <c r="F26" s="49"/>
    </row>
    <row r="27" spans="1:6" s="42" customFormat="1" x14ac:dyDescent="0.25">
      <c r="A27" s="48" t="s">
        <v>90</v>
      </c>
      <c r="B27" s="49"/>
      <c r="C27" s="49"/>
      <c r="D27" s="49"/>
      <c r="E27" s="49"/>
      <c r="F27" s="49"/>
    </row>
    <row r="28" spans="1:6" s="42" customFormat="1" x14ac:dyDescent="0.25">
      <c r="A28" s="48" t="s">
        <v>91</v>
      </c>
      <c r="B28" s="49"/>
      <c r="C28" s="49"/>
      <c r="D28" s="49"/>
      <c r="E28" s="49"/>
      <c r="F28" s="49"/>
    </row>
    <row r="29" spans="1:6" s="42" customFormat="1" x14ac:dyDescent="0.25">
      <c r="A29" s="48" t="s">
        <v>92</v>
      </c>
      <c r="B29" s="49"/>
      <c r="C29" s="49"/>
      <c r="D29" s="49"/>
      <c r="E29" s="49"/>
      <c r="F29" s="49"/>
    </row>
    <row r="30" spans="1:6" s="42" customFormat="1" x14ac:dyDescent="0.25">
      <c r="A30" s="48" t="s">
        <v>93</v>
      </c>
      <c r="B30" s="49"/>
      <c r="C30" s="49"/>
      <c r="D30" s="49"/>
      <c r="E30" s="49"/>
      <c r="F30" s="49"/>
    </row>
    <row r="31" spans="1:6" s="42" customFormat="1" ht="25.5" x14ac:dyDescent="0.25">
      <c r="A31" s="48" t="s">
        <v>94</v>
      </c>
      <c r="B31" s="49"/>
      <c r="C31" s="49"/>
      <c r="D31" s="49"/>
      <c r="E31" s="49"/>
      <c r="F31" s="49"/>
    </row>
    <row r="32" spans="1:6" x14ac:dyDescent="0.25">
      <c r="A32" s="47" t="s">
        <v>95</v>
      </c>
      <c r="B32" s="50"/>
      <c r="C32" s="50"/>
      <c r="D32" s="50"/>
      <c r="E32" s="50"/>
      <c r="F32" s="50"/>
    </row>
    <row r="33" spans="1:6" s="42" customFormat="1" x14ac:dyDescent="0.25">
      <c r="A33" s="48" t="s">
        <v>96</v>
      </c>
      <c r="B33" s="49"/>
      <c r="C33" s="49"/>
      <c r="D33" s="49"/>
      <c r="E33" s="49"/>
      <c r="F33" s="49"/>
    </row>
    <row r="34" spans="1:6" s="42" customFormat="1" x14ac:dyDescent="0.25">
      <c r="A34" s="48" t="s">
        <v>97</v>
      </c>
      <c r="B34" s="49"/>
      <c r="C34" s="49"/>
      <c r="D34" s="49"/>
      <c r="E34" s="49"/>
      <c r="F34" s="49"/>
    </row>
    <row r="35" spans="1:6" s="42" customFormat="1" x14ac:dyDescent="0.25">
      <c r="A35" s="48" t="s">
        <v>98</v>
      </c>
      <c r="B35" s="49"/>
      <c r="C35" s="49"/>
      <c r="D35" s="49"/>
      <c r="E35" s="49"/>
      <c r="F35" s="49"/>
    </row>
    <row r="36" spans="1:6" s="42" customFormat="1" x14ac:dyDescent="0.25">
      <c r="A36" s="48" t="s">
        <v>99</v>
      </c>
      <c r="B36" s="49"/>
      <c r="C36" s="49"/>
      <c r="D36" s="49"/>
      <c r="E36" s="49"/>
      <c r="F36" s="49"/>
    </row>
    <row r="37" spans="1:6" s="42" customFormat="1" ht="25.5" x14ac:dyDescent="0.25">
      <c r="A37" s="48" t="s">
        <v>100</v>
      </c>
      <c r="B37" s="49"/>
      <c r="C37" s="49"/>
      <c r="D37" s="49"/>
      <c r="E37" s="49"/>
      <c r="F37" s="49"/>
    </row>
    <row r="38" spans="1:6" s="42" customFormat="1" ht="25.5" x14ac:dyDescent="0.25">
      <c r="A38" s="48" t="s">
        <v>101</v>
      </c>
      <c r="B38" s="49"/>
      <c r="C38" s="49"/>
      <c r="D38" s="49"/>
      <c r="E38" s="49"/>
      <c r="F38" s="49"/>
    </row>
    <row r="39" spans="1:6" x14ac:dyDescent="0.25">
      <c r="A39" s="47" t="s">
        <v>102</v>
      </c>
      <c r="B39" s="50"/>
      <c r="C39" s="50"/>
      <c r="D39" s="50"/>
      <c r="E39" s="50"/>
      <c r="F39" s="50"/>
    </row>
    <row r="40" spans="1:6" s="42" customFormat="1" x14ac:dyDescent="0.25">
      <c r="A40" s="48" t="s">
        <v>103</v>
      </c>
      <c r="B40" s="49"/>
      <c r="C40" s="49"/>
      <c r="D40" s="49"/>
      <c r="E40" s="49"/>
      <c r="F40" s="49"/>
    </row>
    <row r="41" spans="1:6" s="42" customFormat="1" x14ac:dyDescent="0.25">
      <c r="A41" s="48" t="s">
        <v>104</v>
      </c>
      <c r="B41" s="117">
        <v>1804522.44</v>
      </c>
      <c r="C41" s="117">
        <v>1878508.49</v>
      </c>
      <c r="D41" s="117">
        <v>1537652.6</v>
      </c>
      <c r="E41" s="117">
        <v>1525781.1900000002</v>
      </c>
      <c r="F41" s="117">
        <v>1525781.1900000002</v>
      </c>
    </row>
    <row r="42" spans="1:6" s="42" customFormat="1" ht="25.5" x14ac:dyDescent="0.25">
      <c r="A42" s="48" t="s">
        <v>105</v>
      </c>
      <c r="B42" s="49"/>
      <c r="C42" s="49"/>
      <c r="D42" s="49"/>
      <c r="E42" s="49"/>
      <c r="F42" s="49"/>
    </row>
    <row r="43" spans="1:6" s="42" customFormat="1" x14ac:dyDescent="0.25">
      <c r="A43" s="48" t="s">
        <v>106</v>
      </c>
      <c r="B43" s="49"/>
      <c r="C43" s="49"/>
      <c r="D43" s="49"/>
      <c r="E43" s="49"/>
      <c r="F43" s="49"/>
    </row>
    <row r="44" spans="1:6" s="42" customFormat="1" ht="25.5" x14ac:dyDescent="0.25">
      <c r="A44" s="48" t="s">
        <v>107</v>
      </c>
      <c r="B44" s="49"/>
      <c r="C44" s="49"/>
      <c r="D44" s="49"/>
      <c r="E44" s="49"/>
      <c r="F44" s="49"/>
    </row>
    <row r="45" spans="1:6" s="42" customFormat="1" x14ac:dyDescent="0.25">
      <c r="A45" s="48" t="s">
        <v>108</v>
      </c>
      <c r="B45" s="49"/>
      <c r="C45" s="49"/>
      <c r="D45" s="49"/>
      <c r="E45" s="49"/>
      <c r="F45" s="49"/>
    </row>
    <row r="46" spans="1:6" s="42" customFormat="1" x14ac:dyDescent="0.25">
      <c r="A46" s="48" t="s">
        <v>109</v>
      </c>
      <c r="B46" s="49"/>
      <c r="C46" s="49"/>
      <c r="D46" s="49"/>
      <c r="E46" s="49"/>
      <c r="F46" s="49"/>
    </row>
    <row r="47" spans="1:6" s="42" customFormat="1" ht="25.5" x14ac:dyDescent="0.25">
      <c r="A47" s="48" t="s">
        <v>110</v>
      </c>
      <c r="B47" s="49"/>
      <c r="C47" s="49"/>
      <c r="D47" s="49"/>
      <c r="E47" s="49"/>
      <c r="F47" s="49"/>
    </row>
    <row r="48" spans="1:6" x14ac:dyDescent="0.25">
      <c r="A48" s="47" t="s">
        <v>111</v>
      </c>
      <c r="B48" s="50"/>
      <c r="C48" s="50"/>
      <c r="D48" s="50"/>
      <c r="E48" s="50"/>
      <c r="F48" s="50"/>
    </row>
    <row r="49" spans="1:6" s="42" customFormat="1" x14ac:dyDescent="0.25">
      <c r="A49" s="48" t="s">
        <v>112</v>
      </c>
      <c r="B49" s="49"/>
      <c r="C49" s="49"/>
      <c r="D49" s="49"/>
      <c r="E49" s="49"/>
      <c r="F49" s="49"/>
    </row>
    <row r="50" spans="1:6" s="42" customFormat="1" x14ac:dyDescent="0.25">
      <c r="A50" s="48" t="s">
        <v>113</v>
      </c>
      <c r="B50" s="49"/>
      <c r="C50" s="49"/>
      <c r="D50" s="49"/>
      <c r="E50" s="49"/>
      <c r="F50" s="49"/>
    </row>
    <row r="51" spans="1:6" s="42" customFormat="1" x14ac:dyDescent="0.25">
      <c r="A51" s="48" t="s">
        <v>114</v>
      </c>
      <c r="B51" s="49"/>
      <c r="C51" s="49"/>
      <c r="D51" s="49"/>
      <c r="E51" s="49"/>
      <c r="F51" s="49"/>
    </row>
    <row r="52" spans="1:6" s="42" customFormat="1" x14ac:dyDescent="0.25">
      <c r="A52" s="48" t="s">
        <v>115</v>
      </c>
      <c r="B52" s="49"/>
      <c r="C52" s="49"/>
      <c r="D52" s="49"/>
      <c r="E52" s="49"/>
      <c r="F52" s="49"/>
    </row>
    <row r="53" spans="1:6" s="42" customFormat="1" x14ac:dyDescent="0.25">
      <c r="A53" s="48" t="s">
        <v>116</v>
      </c>
      <c r="B53" s="49"/>
      <c r="C53" s="49"/>
      <c r="D53" s="49"/>
      <c r="E53" s="49"/>
      <c r="F53" s="49"/>
    </row>
    <row r="54" spans="1:6" s="42" customFormat="1" x14ac:dyDescent="0.25">
      <c r="A54" s="48" t="s">
        <v>117</v>
      </c>
      <c r="B54" s="49"/>
      <c r="C54" s="49"/>
      <c r="D54" s="49"/>
      <c r="E54" s="49"/>
      <c r="F54" s="49"/>
    </row>
    <row r="55" spans="1:6" s="42" customFormat="1" ht="38.25" x14ac:dyDescent="0.25">
      <c r="A55" s="48" t="s">
        <v>118</v>
      </c>
      <c r="B55" s="49"/>
      <c r="C55" s="49"/>
      <c r="D55" s="49"/>
      <c r="E55" s="49"/>
      <c r="F55" s="49"/>
    </row>
    <row r="56" spans="1:6" s="42" customFormat="1" x14ac:dyDescent="0.25">
      <c r="A56" s="48" t="s">
        <v>119</v>
      </c>
      <c r="B56" s="49"/>
      <c r="C56" s="49"/>
      <c r="D56" s="49"/>
      <c r="E56" s="49"/>
      <c r="F56" s="49"/>
    </row>
    <row r="57" spans="1:6" s="42" customFormat="1" ht="25.5" x14ac:dyDescent="0.25">
      <c r="A57" s="48" t="s">
        <v>120</v>
      </c>
      <c r="B57" s="49"/>
      <c r="C57" s="49"/>
      <c r="D57" s="49"/>
      <c r="E57" s="49"/>
      <c r="F57" s="49"/>
    </row>
    <row r="58" spans="1:6" x14ac:dyDescent="0.25">
      <c r="A58" s="51" t="s">
        <v>38</v>
      </c>
      <c r="B58" s="49"/>
      <c r="C58" s="49"/>
      <c r="D58" s="49"/>
      <c r="E58" s="49"/>
      <c r="F58" s="49"/>
    </row>
  </sheetData>
  <mergeCells count="4">
    <mergeCell ref="A7:F7"/>
    <mergeCell ref="A5:F5"/>
    <mergeCell ref="A3:F3"/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workbookViewId="0">
      <selection activeCell="G9" sqref="G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5.28515625" customWidth="1"/>
    <col min="6" max="6" width="23.140625" customWidth="1"/>
    <col min="7" max="7" width="25.28515625" customWidth="1"/>
    <col min="8" max="8" width="21.5703125" customWidth="1"/>
    <col min="9" max="9" width="20.28515625" customWidth="1"/>
  </cols>
  <sheetData>
    <row r="1" spans="1:9" ht="42" customHeight="1" x14ac:dyDescent="0.25">
      <c r="A1" s="76" t="s">
        <v>42</v>
      </c>
      <c r="B1" s="76"/>
      <c r="C1" s="76"/>
      <c r="D1" s="76"/>
      <c r="E1" s="76"/>
      <c r="F1" s="76"/>
      <c r="G1" s="76"/>
      <c r="H1" s="76"/>
      <c r="I1" s="76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76" t="s">
        <v>27</v>
      </c>
      <c r="B3" s="76"/>
      <c r="C3" s="76"/>
      <c r="D3" s="76"/>
      <c r="E3" s="76"/>
      <c r="F3" s="76"/>
      <c r="G3" s="76"/>
      <c r="H3" s="76"/>
      <c r="I3" s="76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76" t="s">
        <v>23</v>
      </c>
      <c r="B5" s="76"/>
      <c r="C5" s="76"/>
      <c r="D5" s="76"/>
      <c r="E5" s="76"/>
      <c r="F5" s="76"/>
      <c r="G5" s="76"/>
      <c r="H5" s="76"/>
      <c r="I5" s="76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19" t="s">
        <v>8</v>
      </c>
      <c r="B7" s="18" t="s">
        <v>9</v>
      </c>
      <c r="C7" s="18" t="s">
        <v>10</v>
      </c>
      <c r="D7" s="18" t="s">
        <v>41</v>
      </c>
      <c r="E7" s="19" t="s">
        <v>46</v>
      </c>
      <c r="F7" s="19" t="s">
        <v>121</v>
      </c>
      <c r="G7" s="19" t="s">
        <v>43</v>
      </c>
      <c r="H7" s="19" t="s">
        <v>35</v>
      </c>
      <c r="I7" s="19" t="s">
        <v>44</v>
      </c>
    </row>
    <row r="8" spans="1:9" ht="25.5" x14ac:dyDescent="0.25">
      <c r="A8" s="10">
        <v>8</v>
      </c>
      <c r="B8" s="10"/>
      <c r="C8" s="10"/>
      <c r="D8" s="10" t="s">
        <v>24</v>
      </c>
      <c r="E8" s="8"/>
      <c r="F8" s="8"/>
      <c r="G8" s="8"/>
      <c r="H8" s="8"/>
      <c r="I8" s="8"/>
    </row>
    <row r="9" spans="1:9" s="43" customFormat="1" ht="25.5" x14ac:dyDescent="0.25">
      <c r="A9" s="15"/>
      <c r="B9" s="15">
        <v>81</v>
      </c>
      <c r="C9" s="15"/>
      <c r="D9" s="15" t="s">
        <v>73</v>
      </c>
      <c r="E9" s="8"/>
      <c r="F9" s="8"/>
      <c r="G9" s="8"/>
      <c r="H9" s="8"/>
      <c r="I9" s="8"/>
    </row>
    <row r="10" spans="1:9" x14ac:dyDescent="0.25">
      <c r="A10" s="10"/>
      <c r="B10" s="10"/>
      <c r="C10" s="17" t="s">
        <v>54</v>
      </c>
      <c r="D10" s="17" t="s">
        <v>55</v>
      </c>
      <c r="E10" s="8"/>
      <c r="F10" s="8"/>
      <c r="G10" s="8"/>
      <c r="H10" s="8"/>
      <c r="I10" s="8"/>
    </row>
    <row r="11" spans="1:9" x14ac:dyDescent="0.25">
      <c r="A11" s="10"/>
      <c r="B11" s="26" t="s">
        <v>38</v>
      </c>
      <c r="C11" s="17"/>
      <c r="D11" s="17"/>
      <c r="E11" s="8"/>
      <c r="F11" s="8"/>
      <c r="G11" s="8"/>
      <c r="H11" s="8"/>
      <c r="I11" s="8"/>
    </row>
    <row r="12" spans="1:9" x14ac:dyDescent="0.25">
      <c r="A12" s="10"/>
      <c r="B12" s="15">
        <v>84</v>
      </c>
      <c r="C12" s="15"/>
      <c r="D12" s="15" t="s">
        <v>31</v>
      </c>
      <c r="E12" s="8"/>
      <c r="F12" s="8"/>
      <c r="G12" s="8"/>
      <c r="H12" s="8"/>
      <c r="I12" s="8"/>
    </row>
    <row r="13" spans="1:9" ht="25.5" x14ac:dyDescent="0.25">
      <c r="A13" s="11"/>
      <c r="B13" s="11"/>
      <c r="C13" s="12" t="s">
        <v>71</v>
      </c>
      <c r="D13" s="16" t="s">
        <v>72</v>
      </c>
      <c r="E13" s="8"/>
      <c r="F13" s="8"/>
      <c r="G13" s="8"/>
      <c r="H13" s="8"/>
      <c r="I13" s="8"/>
    </row>
    <row r="14" spans="1:9" ht="25.5" x14ac:dyDescent="0.25">
      <c r="A14" s="13">
        <v>5</v>
      </c>
      <c r="B14" s="14"/>
      <c r="C14" s="14"/>
      <c r="D14" s="24" t="s">
        <v>25</v>
      </c>
      <c r="E14" s="8"/>
      <c r="F14" s="8"/>
      <c r="G14" s="8"/>
      <c r="H14" s="8"/>
      <c r="I14" s="8"/>
    </row>
    <row r="15" spans="1:9" ht="25.5" x14ac:dyDescent="0.25">
      <c r="A15" s="15"/>
      <c r="B15" s="15">
        <v>54</v>
      </c>
      <c r="C15" s="15"/>
      <c r="D15" s="25" t="s">
        <v>32</v>
      </c>
      <c r="E15" s="8"/>
      <c r="F15" s="8"/>
      <c r="G15" s="8"/>
      <c r="H15" s="8"/>
      <c r="I15" s="9"/>
    </row>
    <row r="16" spans="1:9" x14ac:dyDescent="0.25">
      <c r="A16" s="11"/>
      <c r="B16" s="11"/>
      <c r="C16" s="12" t="s">
        <v>60</v>
      </c>
      <c r="D16" s="12" t="s">
        <v>12</v>
      </c>
      <c r="E16" s="8"/>
      <c r="F16" s="8"/>
      <c r="G16" s="8"/>
      <c r="H16" s="8"/>
      <c r="I16" s="8"/>
    </row>
    <row r="17" spans="1:9" x14ac:dyDescent="0.25">
      <c r="A17" s="11"/>
      <c r="B17" s="11"/>
      <c r="C17" s="17" t="s">
        <v>54</v>
      </c>
      <c r="D17" s="17" t="s">
        <v>55</v>
      </c>
      <c r="E17" s="8"/>
      <c r="F17" s="8"/>
      <c r="G17" s="8"/>
      <c r="H17" s="8"/>
      <c r="I17" s="8"/>
    </row>
    <row r="18" spans="1:9" x14ac:dyDescent="0.25">
      <c r="A18" s="15"/>
      <c r="B18" s="15"/>
      <c r="C18" s="12" t="s">
        <v>65</v>
      </c>
      <c r="D18" s="12" t="s">
        <v>66</v>
      </c>
      <c r="E18" s="8"/>
      <c r="F18" s="8"/>
      <c r="G18" s="8"/>
      <c r="H18" s="8"/>
      <c r="I18" s="9"/>
    </row>
    <row r="19" spans="1:9" ht="25.5" x14ac:dyDescent="0.25">
      <c r="A19" s="11"/>
      <c r="B19" s="11"/>
      <c r="C19" s="12" t="s">
        <v>51</v>
      </c>
      <c r="D19" s="16" t="s">
        <v>52</v>
      </c>
      <c r="E19" s="8"/>
      <c r="F19" s="8"/>
      <c r="G19" s="8"/>
      <c r="H19" s="8"/>
      <c r="I19" s="8"/>
    </row>
    <row r="20" spans="1:9" x14ac:dyDescent="0.25">
      <c r="A20" s="11"/>
      <c r="B20" s="26"/>
      <c r="C20" s="12" t="s">
        <v>63</v>
      </c>
      <c r="D20" s="12" t="s">
        <v>64</v>
      </c>
      <c r="E20" s="8"/>
      <c r="F20" s="8"/>
      <c r="G20" s="8"/>
      <c r="H20" s="8"/>
      <c r="I20" s="8"/>
    </row>
    <row r="21" spans="1:9" x14ac:dyDescent="0.25">
      <c r="A21" s="11"/>
      <c r="B21" s="11"/>
      <c r="C21" s="12" t="s">
        <v>47</v>
      </c>
      <c r="D21" s="12" t="s">
        <v>48</v>
      </c>
      <c r="E21" s="8"/>
      <c r="F21" s="8"/>
      <c r="G21" s="8"/>
      <c r="H21" s="8"/>
      <c r="I21" s="8"/>
    </row>
    <row r="22" spans="1:9" x14ac:dyDescent="0.25">
      <c r="A22" s="11"/>
      <c r="B22" s="26"/>
      <c r="C22" s="12" t="s">
        <v>49</v>
      </c>
      <c r="D22" s="12" t="s">
        <v>50</v>
      </c>
      <c r="E22" s="8"/>
      <c r="F22" s="8"/>
      <c r="G22" s="8"/>
      <c r="H22" s="8"/>
      <c r="I22" s="8"/>
    </row>
    <row r="23" spans="1:9" s="42" customFormat="1" x14ac:dyDescent="0.25">
      <c r="A23" s="12"/>
      <c r="B23" s="17"/>
      <c r="C23" s="17" t="s">
        <v>58</v>
      </c>
      <c r="D23" s="17" t="s">
        <v>59</v>
      </c>
      <c r="E23" s="41"/>
      <c r="F23" s="41"/>
      <c r="G23" s="41"/>
      <c r="H23" s="41"/>
      <c r="I23" s="41"/>
    </row>
    <row r="24" spans="1:9" x14ac:dyDescent="0.25">
      <c r="A24" s="15"/>
      <c r="B24" s="15"/>
      <c r="C24" s="12" t="s">
        <v>61</v>
      </c>
      <c r="D24" s="12" t="s">
        <v>62</v>
      </c>
      <c r="E24" s="8"/>
      <c r="F24" s="8"/>
      <c r="G24" s="8"/>
      <c r="H24" s="8"/>
      <c r="I24" s="9"/>
    </row>
  </sheetData>
  <mergeCells count="3">
    <mergeCell ref="A5:I5"/>
    <mergeCell ref="A3:I3"/>
    <mergeCell ref="A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F12" sqref="F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25.28515625" customWidth="1"/>
    <col min="7" max="7" width="22.7109375" customWidth="1"/>
    <col min="8" max="8" width="22.140625" customWidth="1"/>
    <col min="9" max="9" width="19" customWidth="1"/>
  </cols>
  <sheetData>
    <row r="1" spans="1:9" ht="42" customHeight="1" x14ac:dyDescent="0.25">
      <c r="A1" s="76" t="s">
        <v>42</v>
      </c>
      <c r="B1" s="76"/>
      <c r="C1" s="76"/>
      <c r="D1" s="76"/>
      <c r="E1" s="76"/>
      <c r="F1" s="76"/>
      <c r="G1" s="76"/>
      <c r="H1" s="76"/>
      <c r="I1" s="76"/>
    </row>
    <row r="2" spans="1:9" ht="18" x14ac:dyDescent="0.25">
      <c r="A2" s="4"/>
      <c r="B2" s="4"/>
      <c r="C2" s="4"/>
      <c r="D2" s="4"/>
      <c r="E2" s="4"/>
      <c r="F2" s="4"/>
      <c r="G2" s="5"/>
      <c r="H2" s="5"/>
    </row>
    <row r="3" spans="1:9" ht="18" customHeight="1" x14ac:dyDescent="0.25">
      <c r="A3" s="76" t="s">
        <v>26</v>
      </c>
      <c r="B3" s="76"/>
      <c r="C3" s="76"/>
      <c r="D3" s="76"/>
      <c r="E3" s="76"/>
      <c r="F3" s="76"/>
      <c r="G3" s="76"/>
      <c r="H3" s="76"/>
      <c r="I3" s="76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25.5" x14ac:dyDescent="0.25">
      <c r="A5" s="109" t="s">
        <v>28</v>
      </c>
      <c r="B5" s="112"/>
      <c r="C5" s="113"/>
      <c r="D5" s="18" t="s">
        <v>29</v>
      </c>
      <c r="E5" s="19" t="s">
        <v>46</v>
      </c>
      <c r="F5" s="19" t="s">
        <v>121</v>
      </c>
      <c r="G5" s="19" t="s">
        <v>43</v>
      </c>
      <c r="H5" s="19" t="s">
        <v>35</v>
      </c>
      <c r="I5" s="19" t="s">
        <v>44</v>
      </c>
    </row>
    <row r="6" spans="1:9" ht="25.5" customHeight="1" x14ac:dyDescent="0.25">
      <c r="A6" s="109"/>
      <c r="B6" s="110"/>
      <c r="C6" s="111"/>
      <c r="D6" s="18" t="s">
        <v>175</v>
      </c>
      <c r="E6" s="70">
        <f>E7+E74</f>
        <v>1804522.44</v>
      </c>
      <c r="F6" s="70">
        <f>F7+F74</f>
        <v>1878508.4900000002</v>
      </c>
      <c r="G6" s="70">
        <f>G7+G74</f>
        <v>1537652.6000000003</v>
      </c>
      <c r="H6" s="70">
        <f>H7+H74</f>
        <v>1525781.19</v>
      </c>
      <c r="I6" s="70">
        <f>I7+I74</f>
        <v>1525781.19</v>
      </c>
    </row>
    <row r="7" spans="1:9" ht="25.5" x14ac:dyDescent="0.25">
      <c r="A7" s="106" t="s">
        <v>136</v>
      </c>
      <c r="B7" s="107"/>
      <c r="C7" s="108"/>
      <c r="D7" s="67" t="s">
        <v>137</v>
      </c>
      <c r="E7" s="66">
        <f>E8+E13+E22+E35+E53+E62+E66</f>
        <v>427839.60999999993</v>
      </c>
      <c r="F7" s="66">
        <f>F8+F13+F22+F35+F53+F62+F66</f>
        <v>449942.02999999997</v>
      </c>
      <c r="G7" s="66">
        <f>G8+G13+G22+G35+G53+G62+G66+G46+G39+G18</f>
        <v>11901.370000000003</v>
      </c>
      <c r="H7" s="66">
        <f>H8+H13+H22+H35+H53+H62+H66</f>
        <v>729.96</v>
      </c>
      <c r="I7" s="66">
        <f>I8+I13+I22+I35+I53+I62+I66</f>
        <v>729.96</v>
      </c>
    </row>
    <row r="8" spans="1:9" ht="25.5" x14ac:dyDescent="0.25">
      <c r="A8" s="103" t="s">
        <v>138</v>
      </c>
      <c r="B8" s="104"/>
      <c r="C8" s="105"/>
      <c r="D8" s="68" t="s">
        <v>139</v>
      </c>
      <c r="E8" s="69">
        <f>E9</f>
        <v>0</v>
      </c>
      <c r="F8" s="69">
        <f>F9</f>
        <v>1616.11</v>
      </c>
      <c r="G8" s="69">
        <f t="shared" ref="G8:I8" si="0">G9</f>
        <v>0</v>
      </c>
      <c r="H8" s="69">
        <f t="shared" si="0"/>
        <v>0</v>
      </c>
      <c r="I8" s="69">
        <f t="shared" si="0"/>
        <v>0</v>
      </c>
    </row>
    <row r="9" spans="1:9" x14ac:dyDescent="0.25">
      <c r="A9" s="97" t="s">
        <v>140</v>
      </c>
      <c r="B9" s="98"/>
      <c r="C9" s="99"/>
      <c r="D9" s="37" t="s">
        <v>12</v>
      </c>
      <c r="E9" s="60">
        <f>E10</f>
        <v>0</v>
      </c>
      <c r="F9" s="60">
        <f t="shared" ref="F9:I9" si="1">F10</f>
        <v>1616.11</v>
      </c>
      <c r="G9" s="60">
        <f t="shared" si="1"/>
        <v>0</v>
      </c>
      <c r="H9" s="60">
        <f t="shared" si="1"/>
        <v>0</v>
      </c>
      <c r="I9" s="60">
        <f t="shared" si="1"/>
        <v>0</v>
      </c>
    </row>
    <row r="10" spans="1:9" x14ac:dyDescent="0.25">
      <c r="A10" s="100">
        <v>3</v>
      </c>
      <c r="B10" s="101"/>
      <c r="C10" s="102"/>
      <c r="D10" s="27" t="s">
        <v>16</v>
      </c>
      <c r="E10" s="60">
        <f>E11+E12</f>
        <v>0</v>
      </c>
      <c r="F10" s="60">
        <f t="shared" ref="F10:I10" si="2">F11+F12</f>
        <v>1616.11</v>
      </c>
      <c r="G10" s="60">
        <f t="shared" si="2"/>
        <v>0</v>
      </c>
      <c r="H10" s="60">
        <f t="shared" si="2"/>
        <v>0</v>
      </c>
      <c r="I10" s="60">
        <f t="shared" si="2"/>
        <v>0</v>
      </c>
    </row>
    <row r="11" spans="1:9" x14ac:dyDescent="0.25">
      <c r="A11" s="94">
        <v>31</v>
      </c>
      <c r="B11" s="95"/>
      <c r="C11" s="96"/>
      <c r="D11" s="27" t="s">
        <v>17</v>
      </c>
      <c r="E11" s="60">
        <v>0</v>
      </c>
      <c r="F11" s="60">
        <v>0</v>
      </c>
      <c r="G11" s="60">
        <v>0</v>
      </c>
      <c r="H11" s="60">
        <v>0</v>
      </c>
      <c r="I11" s="62"/>
    </row>
    <row r="12" spans="1:9" x14ac:dyDescent="0.25">
      <c r="A12" s="94">
        <v>32</v>
      </c>
      <c r="B12" s="95"/>
      <c r="C12" s="96"/>
      <c r="D12" s="27" t="s">
        <v>30</v>
      </c>
      <c r="E12" s="60">
        <v>0</v>
      </c>
      <c r="F12" s="60">
        <v>1616.11</v>
      </c>
      <c r="G12" s="60">
        <v>0</v>
      </c>
      <c r="H12" s="60">
        <v>0</v>
      </c>
      <c r="I12" s="62">
        <v>0</v>
      </c>
    </row>
    <row r="13" spans="1:9" x14ac:dyDescent="0.25">
      <c r="A13" s="103" t="s">
        <v>141</v>
      </c>
      <c r="B13" s="104"/>
      <c r="C13" s="105"/>
      <c r="D13" s="68" t="s">
        <v>142</v>
      </c>
      <c r="E13" s="69">
        <f>E14</f>
        <v>729.97</v>
      </c>
      <c r="F13" s="69">
        <f>F14</f>
        <v>729.97</v>
      </c>
      <c r="G13" s="69">
        <f>G14</f>
        <v>729.96</v>
      </c>
      <c r="H13" s="69">
        <f t="shared" ref="H13:I13" si="3">H14</f>
        <v>729.96</v>
      </c>
      <c r="I13" s="69">
        <f t="shared" si="3"/>
        <v>729.96</v>
      </c>
    </row>
    <row r="14" spans="1:9" x14ac:dyDescent="0.25">
      <c r="A14" s="97" t="s">
        <v>140</v>
      </c>
      <c r="B14" s="98"/>
      <c r="C14" s="99"/>
      <c r="D14" s="59" t="s">
        <v>12</v>
      </c>
      <c r="E14" s="60">
        <f>E15</f>
        <v>729.97</v>
      </c>
      <c r="F14" s="60">
        <f>F15</f>
        <v>729.97</v>
      </c>
      <c r="G14" s="60">
        <f t="shared" ref="G14:I14" si="4">G15</f>
        <v>729.96</v>
      </c>
      <c r="H14" s="60">
        <f t="shared" si="4"/>
        <v>729.96</v>
      </c>
      <c r="I14" s="60">
        <f t="shared" si="4"/>
        <v>729.96</v>
      </c>
    </row>
    <row r="15" spans="1:9" x14ac:dyDescent="0.25">
      <c r="A15" s="100">
        <v>3</v>
      </c>
      <c r="B15" s="101"/>
      <c r="C15" s="102"/>
      <c r="D15" s="58" t="s">
        <v>16</v>
      </c>
      <c r="E15" s="60">
        <f>E16+E17</f>
        <v>729.97</v>
      </c>
      <c r="F15" s="60">
        <f>F16</f>
        <v>729.97</v>
      </c>
      <c r="G15" s="60">
        <f t="shared" ref="G15" si="5">G16+G17</f>
        <v>729.96</v>
      </c>
      <c r="H15" s="60">
        <f t="shared" ref="H15" si="6">H16+H17</f>
        <v>729.96</v>
      </c>
      <c r="I15" s="60">
        <f t="shared" ref="I15" si="7">I16+I17</f>
        <v>729.96</v>
      </c>
    </row>
    <row r="16" spans="1:9" x14ac:dyDescent="0.25">
      <c r="A16" s="94">
        <v>31</v>
      </c>
      <c r="B16" s="95"/>
      <c r="C16" s="96"/>
      <c r="D16" s="58" t="s">
        <v>17</v>
      </c>
      <c r="E16" s="60">
        <v>729.97</v>
      </c>
      <c r="F16" s="60">
        <v>729.97</v>
      </c>
      <c r="G16" s="60">
        <v>729.96</v>
      </c>
      <c r="H16" s="60">
        <v>729.96</v>
      </c>
      <c r="I16" s="62">
        <v>729.96</v>
      </c>
    </row>
    <row r="17" spans="1:9" ht="15" customHeight="1" x14ac:dyDescent="0.25">
      <c r="A17" s="94">
        <v>32</v>
      </c>
      <c r="B17" s="95"/>
      <c r="C17" s="96"/>
      <c r="D17" s="58" t="s">
        <v>30</v>
      </c>
      <c r="E17" s="60">
        <v>0</v>
      </c>
      <c r="F17" s="60">
        <v>0</v>
      </c>
      <c r="G17" s="60">
        <v>0</v>
      </c>
      <c r="H17" s="60">
        <v>0</v>
      </c>
      <c r="I17" s="62">
        <v>0</v>
      </c>
    </row>
    <row r="18" spans="1:9" ht="28.5" customHeight="1" x14ac:dyDescent="0.25">
      <c r="A18" s="103" t="s">
        <v>176</v>
      </c>
      <c r="B18" s="104"/>
      <c r="C18" s="105"/>
      <c r="D18" s="68" t="s">
        <v>177</v>
      </c>
      <c r="E18" s="69">
        <f>E19</f>
        <v>0</v>
      </c>
      <c r="F18" s="69">
        <f>F19</f>
        <v>0</v>
      </c>
      <c r="G18" s="69">
        <f>G19</f>
        <v>1341.38</v>
      </c>
      <c r="H18" s="69">
        <f t="shared" ref="H18:I18" si="8">H19</f>
        <v>0</v>
      </c>
      <c r="I18" s="69">
        <f t="shared" si="8"/>
        <v>0</v>
      </c>
    </row>
    <row r="19" spans="1:9" ht="14.25" customHeight="1" x14ac:dyDescent="0.25">
      <c r="A19" s="97" t="s">
        <v>140</v>
      </c>
      <c r="B19" s="98"/>
      <c r="C19" s="99"/>
      <c r="D19" s="64" t="s">
        <v>12</v>
      </c>
      <c r="E19" s="60">
        <f>E20</f>
        <v>0</v>
      </c>
      <c r="F19" s="60">
        <f>F20</f>
        <v>0</v>
      </c>
      <c r="G19" s="60">
        <f>G20+G21</f>
        <v>1341.38</v>
      </c>
      <c r="H19" s="60">
        <f t="shared" ref="H19:I19" si="9">H20</f>
        <v>0</v>
      </c>
      <c r="I19" s="60">
        <f t="shared" si="9"/>
        <v>0</v>
      </c>
    </row>
    <row r="20" spans="1:9" ht="15" customHeight="1" x14ac:dyDescent="0.25">
      <c r="A20" s="100">
        <v>3</v>
      </c>
      <c r="B20" s="101"/>
      <c r="C20" s="102"/>
      <c r="D20" s="65" t="s">
        <v>16</v>
      </c>
      <c r="E20" s="60">
        <v>0</v>
      </c>
      <c r="F20" s="60">
        <v>0</v>
      </c>
      <c r="G20" s="60">
        <v>732.08</v>
      </c>
      <c r="H20" s="60">
        <v>0</v>
      </c>
      <c r="I20" s="60">
        <f t="shared" ref="I20" si="10">I21+I22</f>
        <v>0</v>
      </c>
    </row>
    <row r="21" spans="1:9" x14ac:dyDescent="0.25">
      <c r="A21" s="94">
        <v>31</v>
      </c>
      <c r="B21" s="95"/>
      <c r="C21" s="96"/>
      <c r="D21" s="65" t="s">
        <v>17</v>
      </c>
      <c r="E21" s="60">
        <v>0</v>
      </c>
      <c r="F21" s="60">
        <v>0</v>
      </c>
      <c r="G21" s="60">
        <v>609.29999999999995</v>
      </c>
      <c r="H21" s="60">
        <v>0</v>
      </c>
      <c r="I21" s="62">
        <v>0</v>
      </c>
    </row>
    <row r="22" spans="1:9" ht="38.25" x14ac:dyDescent="0.25">
      <c r="A22" s="103" t="s">
        <v>143</v>
      </c>
      <c r="B22" s="104"/>
      <c r="C22" s="105"/>
      <c r="D22" s="68" t="s">
        <v>144</v>
      </c>
      <c r="E22" s="69">
        <f>E23+E29</f>
        <v>427109.63999999996</v>
      </c>
      <c r="F22" s="69">
        <f t="shared" ref="F22:I22" si="11">F23+F29</f>
        <v>427109.63999999996</v>
      </c>
      <c r="G22" s="69">
        <f t="shared" si="11"/>
        <v>0</v>
      </c>
      <c r="H22" s="69">
        <f t="shared" si="11"/>
        <v>0</v>
      </c>
      <c r="I22" s="69">
        <f t="shared" si="11"/>
        <v>0</v>
      </c>
    </row>
    <row r="23" spans="1:9" x14ac:dyDescent="0.25">
      <c r="A23" s="97" t="s">
        <v>145</v>
      </c>
      <c r="B23" s="98"/>
      <c r="C23" s="99"/>
      <c r="D23" s="59" t="s">
        <v>146</v>
      </c>
      <c r="E23" s="60">
        <f>E24+E27</f>
        <v>64066.45</v>
      </c>
      <c r="F23" s="60">
        <f>F24+F27</f>
        <v>64066.45</v>
      </c>
      <c r="G23" s="60"/>
      <c r="H23" s="60"/>
      <c r="I23" s="62"/>
    </row>
    <row r="24" spans="1:9" ht="32.25" customHeight="1" x14ac:dyDescent="0.25">
      <c r="A24" s="100">
        <v>3</v>
      </c>
      <c r="B24" s="101"/>
      <c r="C24" s="102"/>
      <c r="D24" s="58" t="s">
        <v>16</v>
      </c>
      <c r="E24" s="60">
        <f>E25+E26</f>
        <v>27952.57</v>
      </c>
      <c r="F24" s="60">
        <f>F25+F26</f>
        <v>27952.57</v>
      </c>
      <c r="G24" s="60">
        <f t="shared" ref="G24" si="12">G25+G26</f>
        <v>0</v>
      </c>
      <c r="H24" s="60">
        <f t="shared" ref="H24" si="13">H25+H26</f>
        <v>0</v>
      </c>
      <c r="I24" s="60">
        <f t="shared" ref="I24" si="14">I25+I26</f>
        <v>0</v>
      </c>
    </row>
    <row r="25" spans="1:9" x14ac:dyDescent="0.25">
      <c r="A25" s="94">
        <v>31</v>
      </c>
      <c r="B25" s="95"/>
      <c r="C25" s="96"/>
      <c r="D25" s="58" t="s">
        <v>17</v>
      </c>
      <c r="E25" s="60">
        <v>24306.58</v>
      </c>
      <c r="F25" s="60">
        <v>24306.58</v>
      </c>
      <c r="G25" s="60">
        <v>0</v>
      </c>
      <c r="H25" s="60">
        <v>0</v>
      </c>
      <c r="I25" s="62">
        <v>0</v>
      </c>
    </row>
    <row r="26" spans="1:9" x14ac:dyDescent="0.25">
      <c r="A26" s="94">
        <v>32</v>
      </c>
      <c r="B26" s="95"/>
      <c r="C26" s="96"/>
      <c r="D26" s="58" t="s">
        <v>30</v>
      </c>
      <c r="E26" s="60">
        <v>3645.99</v>
      </c>
      <c r="F26" s="60">
        <v>3645.99</v>
      </c>
      <c r="G26" s="60">
        <v>0</v>
      </c>
      <c r="H26" s="60">
        <v>0</v>
      </c>
      <c r="I26" s="62">
        <v>0</v>
      </c>
    </row>
    <row r="27" spans="1:9" ht="25.5" x14ac:dyDescent="0.25">
      <c r="A27" s="100">
        <v>4</v>
      </c>
      <c r="B27" s="101"/>
      <c r="C27" s="102"/>
      <c r="D27" s="58" t="s">
        <v>18</v>
      </c>
      <c r="E27" s="60">
        <v>36113.879999999997</v>
      </c>
      <c r="F27" s="60">
        <v>36113.879999999997</v>
      </c>
      <c r="G27" s="60"/>
      <c r="H27" s="60"/>
      <c r="I27" s="62"/>
    </row>
    <row r="28" spans="1:9" ht="25.5" x14ac:dyDescent="0.25">
      <c r="A28" s="94">
        <v>42</v>
      </c>
      <c r="B28" s="95"/>
      <c r="C28" s="96"/>
      <c r="D28" s="58" t="s">
        <v>40</v>
      </c>
      <c r="E28" s="60">
        <v>36113.879999999997</v>
      </c>
      <c r="F28" s="60">
        <v>36113.879999999997</v>
      </c>
      <c r="G28" s="60"/>
      <c r="H28" s="60"/>
      <c r="I28" s="62"/>
    </row>
    <row r="29" spans="1:9" x14ac:dyDescent="0.25">
      <c r="A29" s="97" t="s">
        <v>147</v>
      </c>
      <c r="B29" s="98"/>
      <c r="C29" s="99"/>
      <c r="D29" s="59" t="s">
        <v>50</v>
      </c>
      <c r="E29" s="60">
        <f>E30+E33</f>
        <v>363043.18999999994</v>
      </c>
      <c r="F29" s="60">
        <f>F30+F33</f>
        <v>363043.18999999994</v>
      </c>
      <c r="G29" s="60"/>
      <c r="H29" s="60"/>
      <c r="I29" s="62"/>
    </row>
    <row r="30" spans="1:9" x14ac:dyDescent="0.25">
      <c r="A30" s="100">
        <v>3</v>
      </c>
      <c r="B30" s="101"/>
      <c r="C30" s="102"/>
      <c r="D30" s="58" t="s">
        <v>16</v>
      </c>
      <c r="E30" s="60">
        <f>E31+E32</f>
        <v>158397.88999999998</v>
      </c>
      <c r="F30" s="60">
        <f>F31+F32</f>
        <v>158397.88999999998</v>
      </c>
      <c r="G30" s="60">
        <f t="shared" ref="G30" si="15">G31+G32</f>
        <v>0</v>
      </c>
      <c r="H30" s="60">
        <f t="shared" ref="H30" si="16">H31+H32</f>
        <v>0</v>
      </c>
      <c r="I30" s="60">
        <f t="shared" ref="I30" si="17">I31+I32</f>
        <v>0</v>
      </c>
    </row>
    <row r="31" spans="1:9" ht="38.25" customHeight="1" x14ac:dyDescent="0.25">
      <c r="A31" s="94">
        <v>31</v>
      </c>
      <c r="B31" s="95"/>
      <c r="C31" s="96"/>
      <c r="D31" s="58" t="s">
        <v>17</v>
      </c>
      <c r="E31" s="60">
        <v>137737.29999999999</v>
      </c>
      <c r="F31" s="60">
        <v>137737.29999999999</v>
      </c>
      <c r="G31" s="60">
        <v>0</v>
      </c>
      <c r="H31" s="60">
        <v>0</v>
      </c>
      <c r="I31" s="62">
        <v>0</v>
      </c>
    </row>
    <row r="32" spans="1:9" ht="25.5" customHeight="1" x14ac:dyDescent="0.25">
      <c r="A32" s="94">
        <v>32</v>
      </c>
      <c r="B32" s="95"/>
      <c r="C32" s="96"/>
      <c r="D32" s="58" t="s">
        <v>30</v>
      </c>
      <c r="E32" s="60">
        <v>20660.59</v>
      </c>
      <c r="F32" s="60">
        <v>20660.59</v>
      </c>
      <c r="G32" s="60">
        <v>0</v>
      </c>
      <c r="H32" s="60">
        <v>0</v>
      </c>
      <c r="I32" s="62">
        <v>0</v>
      </c>
    </row>
    <row r="33" spans="1:9" ht="15" customHeight="1" x14ac:dyDescent="0.25">
      <c r="A33" s="100">
        <v>4</v>
      </c>
      <c r="B33" s="101"/>
      <c r="C33" s="102"/>
      <c r="D33" s="58" t="s">
        <v>18</v>
      </c>
      <c r="E33" s="60">
        <f>E34</f>
        <v>204645.3</v>
      </c>
      <c r="F33" s="60">
        <f>F34</f>
        <v>204645.3</v>
      </c>
      <c r="G33" s="60"/>
      <c r="H33" s="60"/>
      <c r="I33" s="62"/>
    </row>
    <row r="34" spans="1:9" ht="25.5" x14ac:dyDescent="0.25">
      <c r="A34" s="94">
        <v>42</v>
      </c>
      <c r="B34" s="95"/>
      <c r="C34" s="96"/>
      <c r="D34" s="58" t="s">
        <v>40</v>
      </c>
      <c r="E34" s="60">
        <v>204645.3</v>
      </c>
      <c r="F34" s="60">
        <v>204645.3</v>
      </c>
      <c r="G34" s="60"/>
      <c r="H34" s="60"/>
      <c r="I34" s="62"/>
    </row>
    <row r="35" spans="1:9" ht="40.5" customHeight="1" x14ac:dyDescent="0.25">
      <c r="A35" s="103" t="s">
        <v>148</v>
      </c>
      <c r="B35" s="104"/>
      <c r="C35" s="105"/>
      <c r="D35" s="68" t="s">
        <v>149</v>
      </c>
      <c r="E35" s="69">
        <f>E36</f>
        <v>0</v>
      </c>
      <c r="F35" s="69">
        <f t="shared" ref="F35:I35" si="18">F36</f>
        <v>53.52</v>
      </c>
      <c r="G35" s="69">
        <f t="shared" si="18"/>
        <v>0</v>
      </c>
      <c r="H35" s="69">
        <f t="shared" si="18"/>
        <v>0</v>
      </c>
      <c r="I35" s="69">
        <f t="shared" si="18"/>
        <v>0</v>
      </c>
    </row>
    <row r="36" spans="1:9" ht="25.5" customHeight="1" x14ac:dyDescent="0.25">
      <c r="A36" s="97" t="s">
        <v>145</v>
      </c>
      <c r="B36" s="98"/>
      <c r="C36" s="99"/>
      <c r="D36" s="59" t="s">
        <v>146</v>
      </c>
      <c r="E36" s="60">
        <v>0</v>
      </c>
      <c r="F36" s="60">
        <f>F37</f>
        <v>53.52</v>
      </c>
      <c r="G36" s="60">
        <f t="shared" ref="G36:I36" si="19">G37</f>
        <v>0</v>
      </c>
      <c r="H36" s="60">
        <f t="shared" si="19"/>
        <v>0</v>
      </c>
      <c r="I36" s="60">
        <f t="shared" si="19"/>
        <v>0</v>
      </c>
    </row>
    <row r="37" spans="1:9" ht="15" customHeight="1" x14ac:dyDescent="0.25">
      <c r="A37" s="100">
        <v>3</v>
      </c>
      <c r="B37" s="101"/>
      <c r="C37" s="102"/>
      <c r="D37" s="58" t="s">
        <v>16</v>
      </c>
      <c r="E37" s="60">
        <v>0</v>
      </c>
      <c r="F37" s="60">
        <f>F38</f>
        <v>53.52</v>
      </c>
      <c r="G37" s="60">
        <f t="shared" ref="G37:I37" si="20">G38</f>
        <v>0</v>
      </c>
      <c r="H37" s="60">
        <f t="shared" si="20"/>
        <v>0</v>
      </c>
      <c r="I37" s="60">
        <f t="shared" si="20"/>
        <v>0</v>
      </c>
    </row>
    <row r="38" spans="1:9" x14ac:dyDescent="0.25">
      <c r="A38" s="94">
        <v>38</v>
      </c>
      <c r="B38" s="95"/>
      <c r="C38" s="96"/>
      <c r="D38" s="58" t="s">
        <v>69</v>
      </c>
      <c r="E38" s="60">
        <v>0</v>
      </c>
      <c r="F38" s="60">
        <v>53.52</v>
      </c>
      <c r="G38" s="60">
        <v>0</v>
      </c>
      <c r="H38" s="60">
        <v>0</v>
      </c>
      <c r="I38" s="62">
        <v>0</v>
      </c>
    </row>
    <row r="39" spans="1:9" x14ac:dyDescent="0.25">
      <c r="A39" s="103" t="s">
        <v>178</v>
      </c>
      <c r="B39" s="104"/>
      <c r="C39" s="105"/>
      <c r="D39" s="68" t="s">
        <v>179</v>
      </c>
      <c r="E39" s="69">
        <f>E40</f>
        <v>0</v>
      </c>
      <c r="F39" s="69">
        <f>F40</f>
        <v>0</v>
      </c>
      <c r="G39" s="69">
        <f>G40+G43</f>
        <v>6881.02</v>
      </c>
      <c r="H39" s="69">
        <f t="shared" ref="H39:I40" si="21">H40</f>
        <v>0</v>
      </c>
      <c r="I39" s="69">
        <f t="shared" si="21"/>
        <v>0</v>
      </c>
    </row>
    <row r="40" spans="1:9" ht="15" customHeight="1" x14ac:dyDescent="0.25">
      <c r="A40" s="97" t="s">
        <v>140</v>
      </c>
      <c r="B40" s="98"/>
      <c r="C40" s="99"/>
      <c r="D40" s="64" t="s">
        <v>12</v>
      </c>
      <c r="E40" s="60">
        <f>E41</f>
        <v>0</v>
      </c>
      <c r="F40" s="60">
        <f>F41</f>
        <v>0</v>
      </c>
      <c r="G40" s="60">
        <f>G41</f>
        <v>2840.49</v>
      </c>
      <c r="H40" s="60">
        <f t="shared" si="21"/>
        <v>0</v>
      </c>
      <c r="I40" s="60">
        <f t="shared" si="21"/>
        <v>0</v>
      </c>
    </row>
    <row r="41" spans="1:9" x14ac:dyDescent="0.25">
      <c r="A41" s="100">
        <v>3</v>
      </c>
      <c r="B41" s="101"/>
      <c r="C41" s="102"/>
      <c r="D41" s="65" t="s">
        <v>16</v>
      </c>
      <c r="E41" s="60">
        <v>0</v>
      </c>
      <c r="F41" s="60">
        <v>0</v>
      </c>
      <c r="G41" s="60">
        <f>G42</f>
        <v>2840.49</v>
      </c>
      <c r="H41" s="60">
        <v>0</v>
      </c>
      <c r="I41" s="60">
        <f>I42+I53</f>
        <v>0</v>
      </c>
    </row>
    <row r="42" spans="1:9" x14ac:dyDescent="0.25">
      <c r="A42" s="94">
        <v>31</v>
      </c>
      <c r="B42" s="95"/>
      <c r="C42" s="96"/>
      <c r="D42" s="65" t="s">
        <v>17</v>
      </c>
      <c r="E42" s="60">
        <v>0</v>
      </c>
      <c r="F42" s="60">
        <v>0</v>
      </c>
      <c r="G42" s="60">
        <v>2840.49</v>
      </c>
      <c r="H42" s="60">
        <v>0</v>
      </c>
      <c r="I42" s="62">
        <v>0</v>
      </c>
    </row>
    <row r="43" spans="1:9" x14ac:dyDescent="0.25">
      <c r="A43" s="97" t="s">
        <v>180</v>
      </c>
      <c r="B43" s="98"/>
      <c r="C43" s="99"/>
      <c r="D43" s="64" t="s">
        <v>50</v>
      </c>
      <c r="E43" s="60">
        <f>E53</f>
        <v>0</v>
      </c>
      <c r="F43" s="60">
        <v>0</v>
      </c>
      <c r="G43" s="60">
        <f>G44</f>
        <v>4040.53</v>
      </c>
      <c r="H43" s="60">
        <f t="shared" ref="H43:I43" si="22">H53</f>
        <v>0</v>
      </c>
      <c r="I43" s="60">
        <f t="shared" si="22"/>
        <v>0</v>
      </c>
    </row>
    <row r="44" spans="1:9" x14ac:dyDescent="0.25">
      <c r="A44" s="100">
        <v>3</v>
      </c>
      <c r="B44" s="101"/>
      <c r="C44" s="102"/>
      <c r="D44" s="65" t="s">
        <v>16</v>
      </c>
      <c r="E44" s="60">
        <v>0</v>
      </c>
      <c r="F44" s="60">
        <v>0</v>
      </c>
      <c r="G44" s="60">
        <f>G45</f>
        <v>4040.53</v>
      </c>
      <c r="H44" s="60">
        <v>0</v>
      </c>
      <c r="I44" s="60">
        <f>I45+I56</f>
        <v>0</v>
      </c>
    </row>
    <row r="45" spans="1:9" ht="25.5" customHeight="1" x14ac:dyDescent="0.25">
      <c r="A45" s="94">
        <v>31</v>
      </c>
      <c r="B45" s="95"/>
      <c r="C45" s="96"/>
      <c r="D45" s="65" t="s">
        <v>17</v>
      </c>
      <c r="E45" s="60">
        <v>0</v>
      </c>
      <c r="F45" s="60">
        <v>0</v>
      </c>
      <c r="G45" s="60">
        <v>4040.53</v>
      </c>
      <c r="H45" s="60">
        <v>0</v>
      </c>
      <c r="I45" s="62">
        <v>0</v>
      </c>
    </row>
    <row r="46" spans="1:9" x14ac:dyDescent="0.25">
      <c r="A46" s="103" t="s">
        <v>181</v>
      </c>
      <c r="B46" s="104"/>
      <c r="C46" s="105"/>
      <c r="D46" s="68" t="s">
        <v>182</v>
      </c>
      <c r="E46" s="69">
        <f>E47</f>
        <v>0</v>
      </c>
      <c r="F46" s="69">
        <f>F47</f>
        <v>0</v>
      </c>
      <c r="G46" s="69">
        <f>G47+G50</f>
        <v>2949.01</v>
      </c>
      <c r="H46" s="69">
        <f t="shared" ref="H46:I47" si="23">H47</f>
        <v>0</v>
      </c>
      <c r="I46" s="69">
        <f t="shared" si="23"/>
        <v>0</v>
      </c>
    </row>
    <row r="47" spans="1:9" x14ac:dyDescent="0.25">
      <c r="A47" s="97" t="s">
        <v>140</v>
      </c>
      <c r="B47" s="98"/>
      <c r="C47" s="99"/>
      <c r="D47" s="64" t="s">
        <v>12</v>
      </c>
      <c r="E47" s="60">
        <f>E48</f>
        <v>0</v>
      </c>
      <c r="F47" s="60">
        <f>F48</f>
        <v>0</v>
      </c>
      <c r="G47" s="60">
        <f>G48</f>
        <v>1217.3499999999999</v>
      </c>
      <c r="H47" s="60">
        <f t="shared" si="23"/>
        <v>0</v>
      </c>
      <c r="I47" s="60">
        <f t="shared" si="23"/>
        <v>0</v>
      </c>
    </row>
    <row r="48" spans="1:9" x14ac:dyDescent="0.25">
      <c r="A48" s="100">
        <v>3</v>
      </c>
      <c r="B48" s="101"/>
      <c r="C48" s="102"/>
      <c r="D48" s="65" t="s">
        <v>16</v>
      </c>
      <c r="E48" s="60">
        <v>0</v>
      </c>
      <c r="F48" s="60">
        <v>0</v>
      </c>
      <c r="G48" s="60">
        <f>G49</f>
        <v>1217.3499999999999</v>
      </c>
      <c r="H48" s="60">
        <v>0</v>
      </c>
      <c r="I48" s="60">
        <f>I49+I61</f>
        <v>0</v>
      </c>
    </row>
    <row r="49" spans="1:9" x14ac:dyDescent="0.25">
      <c r="A49" s="94">
        <v>31</v>
      </c>
      <c r="B49" s="95"/>
      <c r="C49" s="96"/>
      <c r="D49" s="65" t="s">
        <v>17</v>
      </c>
      <c r="E49" s="60">
        <v>0</v>
      </c>
      <c r="F49" s="60">
        <v>0</v>
      </c>
      <c r="G49" s="60">
        <v>1217.3499999999999</v>
      </c>
      <c r="H49" s="60">
        <v>0</v>
      </c>
      <c r="I49" s="62">
        <v>0</v>
      </c>
    </row>
    <row r="50" spans="1:9" x14ac:dyDescent="0.25">
      <c r="A50" s="97" t="s">
        <v>180</v>
      </c>
      <c r="B50" s="98"/>
      <c r="C50" s="99"/>
      <c r="D50" s="64" t="s">
        <v>50</v>
      </c>
      <c r="E50" s="60">
        <f>E61</f>
        <v>0</v>
      </c>
      <c r="F50" s="60">
        <v>0</v>
      </c>
      <c r="G50" s="60">
        <f>G51</f>
        <v>1731.66</v>
      </c>
      <c r="H50" s="60">
        <f t="shared" ref="H50:I50" si="24">H61</f>
        <v>0</v>
      </c>
      <c r="I50" s="60">
        <f t="shared" si="24"/>
        <v>0</v>
      </c>
    </row>
    <row r="51" spans="1:9" x14ac:dyDescent="0.25">
      <c r="A51" s="100">
        <v>3</v>
      </c>
      <c r="B51" s="101"/>
      <c r="C51" s="102"/>
      <c r="D51" s="65" t="s">
        <v>16</v>
      </c>
      <c r="E51" s="60">
        <v>0</v>
      </c>
      <c r="F51" s="60">
        <v>0</v>
      </c>
      <c r="G51" s="60">
        <f>G52</f>
        <v>1731.66</v>
      </c>
      <c r="H51" s="60">
        <v>0</v>
      </c>
      <c r="I51" s="60">
        <f>I52+I64</f>
        <v>0</v>
      </c>
    </row>
    <row r="52" spans="1:9" x14ac:dyDescent="0.25">
      <c r="A52" s="94">
        <v>31</v>
      </c>
      <c r="B52" s="95"/>
      <c r="C52" s="96"/>
      <c r="D52" s="65" t="s">
        <v>17</v>
      </c>
      <c r="E52" s="60">
        <v>0</v>
      </c>
      <c r="F52" s="60">
        <v>0</v>
      </c>
      <c r="G52" s="60">
        <v>1731.66</v>
      </c>
      <c r="H52" s="60">
        <v>0</v>
      </c>
      <c r="I52" s="62">
        <v>0</v>
      </c>
    </row>
    <row r="53" spans="1:9" ht="25.5" x14ac:dyDescent="0.25">
      <c r="A53" s="103" t="s">
        <v>150</v>
      </c>
      <c r="B53" s="104"/>
      <c r="C53" s="105"/>
      <c r="D53" s="68" t="s">
        <v>151</v>
      </c>
      <c r="E53" s="69">
        <f>E54+E58</f>
        <v>0</v>
      </c>
      <c r="F53" s="69">
        <f>F54+F58</f>
        <v>13265.76</v>
      </c>
      <c r="G53" s="69">
        <f t="shared" ref="G53:I53" si="25">G54+G58</f>
        <v>0</v>
      </c>
      <c r="H53" s="69">
        <f t="shared" si="25"/>
        <v>0</v>
      </c>
      <c r="I53" s="69">
        <f t="shared" si="25"/>
        <v>0</v>
      </c>
    </row>
    <row r="54" spans="1:9" x14ac:dyDescent="0.25">
      <c r="A54" s="97" t="s">
        <v>152</v>
      </c>
      <c r="B54" s="98"/>
      <c r="C54" s="99"/>
      <c r="D54" s="59" t="s">
        <v>153</v>
      </c>
      <c r="E54" s="60">
        <f>E55</f>
        <v>0</v>
      </c>
      <c r="F54" s="60">
        <f>F55</f>
        <v>2038.95</v>
      </c>
      <c r="G54" s="60">
        <f t="shared" ref="G54:I54" si="26">G55</f>
        <v>0</v>
      </c>
      <c r="H54" s="60">
        <f t="shared" si="26"/>
        <v>0</v>
      </c>
      <c r="I54" s="60">
        <f t="shared" si="26"/>
        <v>0</v>
      </c>
    </row>
    <row r="55" spans="1:9" x14ac:dyDescent="0.25">
      <c r="A55" s="100">
        <v>3</v>
      </c>
      <c r="B55" s="101"/>
      <c r="C55" s="102"/>
      <c r="D55" s="58" t="s">
        <v>16</v>
      </c>
      <c r="E55" s="60">
        <f>E56+E57</f>
        <v>0</v>
      </c>
      <c r="F55" s="60">
        <f>F56+F57</f>
        <v>2038.95</v>
      </c>
      <c r="G55" s="60">
        <f t="shared" ref="G55:I55" si="27">G56+G57</f>
        <v>0</v>
      </c>
      <c r="H55" s="60">
        <f t="shared" si="27"/>
        <v>0</v>
      </c>
      <c r="I55" s="60">
        <f t="shared" si="27"/>
        <v>0</v>
      </c>
    </row>
    <row r="56" spans="1:9" ht="25.5" customHeight="1" x14ac:dyDescent="0.25">
      <c r="A56" s="94">
        <v>31</v>
      </c>
      <c r="B56" s="95"/>
      <c r="C56" s="96"/>
      <c r="D56" s="58" t="s">
        <v>17</v>
      </c>
      <c r="E56" s="60">
        <v>0</v>
      </c>
      <c r="F56" s="60">
        <v>1981.2</v>
      </c>
      <c r="G56" s="60">
        <v>0</v>
      </c>
      <c r="H56" s="60">
        <v>0</v>
      </c>
      <c r="I56" s="62">
        <v>0</v>
      </c>
    </row>
    <row r="57" spans="1:9" ht="25.5" customHeight="1" x14ac:dyDescent="0.25">
      <c r="A57" s="94">
        <v>32</v>
      </c>
      <c r="B57" s="95"/>
      <c r="C57" s="96"/>
      <c r="D57" s="58" t="s">
        <v>30</v>
      </c>
      <c r="E57" s="60">
        <v>0</v>
      </c>
      <c r="F57" s="60">
        <v>57.75</v>
      </c>
      <c r="G57" s="60">
        <v>0</v>
      </c>
      <c r="H57" s="60">
        <v>0</v>
      </c>
      <c r="I57" s="62">
        <v>0</v>
      </c>
    </row>
    <row r="58" spans="1:9" x14ac:dyDescent="0.25">
      <c r="A58" s="97" t="s">
        <v>147</v>
      </c>
      <c r="B58" s="98"/>
      <c r="C58" s="99"/>
      <c r="D58" s="59" t="s">
        <v>50</v>
      </c>
      <c r="E58" s="60">
        <v>0</v>
      </c>
      <c r="F58" s="60">
        <f>F59</f>
        <v>11226.81</v>
      </c>
      <c r="G58" s="60"/>
      <c r="H58" s="60"/>
      <c r="I58" s="62"/>
    </row>
    <row r="59" spans="1:9" ht="15" customHeight="1" x14ac:dyDescent="0.25">
      <c r="A59" s="100">
        <v>3</v>
      </c>
      <c r="B59" s="101"/>
      <c r="C59" s="102"/>
      <c r="D59" s="58" t="s">
        <v>16</v>
      </c>
      <c r="E59" s="60">
        <f>E60+E61</f>
        <v>0</v>
      </c>
      <c r="F59" s="60">
        <f>F60+F61</f>
        <v>11226.81</v>
      </c>
      <c r="G59" s="60">
        <f t="shared" ref="G59" si="28">G60+G61</f>
        <v>0</v>
      </c>
      <c r="H59" s="60">
        <f t="shared" ref="H59" si="29">H60+H61</f>
        <v>0</v>
      </c>
      <c r="I59" s="60">
        <f t="shared" ref="I59" si="30">I60+I61</f>
        <v>0</v>
      </c>
    </row>
    <row r="60" spans="1:9" ht="15" customHeight="1" x14ac:dyDescent="0.25">
      <c r="A60" s="94">
        <v>31</v>
      </c>
      <c r="B60" s="95"/>
      <c r="C60" s="96"/>
      <c r="D60" s="58" t="s">
        <v>17</v>
      </c>
      <c r="E60" s="60">
        <v>0</v>
      </c>
      <c r="F60" s="60">
        <v>11226.81</v>
      </c>
      <c r="G60" s="60">
        <v>0</v>
      </c>
      <c r="H60" s="60">
        <v>0</v>
      </c>
      <c r="I60" s="62">
        <v>0</v>
      </c>
    </row>
    <row r="61" spans="1:9" x14ac:dyDescent="0.25">
      <c r="A61" s="94">
        <v>32</v>
      </c>
      <c r="B61" s="95"/>
      <c r="C61" s="96"/>
      <c r="D61" s="58" t="s">
        <v>30</v>
      </c>
      <c r="E61" s="60">
        <v>0</v>
      </c>
      <c r="F61" s="60">
        <v>0</v>
      </c>
      <c r="G61" s="60">
        <v>0</v>
      </c>
      <c r="H61" s="60">
        <v>0</v>
      </c>
      <c r="I61" s="62">
        <v>0</v>
      </c>
    </row>
    <row r="62" spans="1:9" ht="38.25" x14ac:dyDescent="0.25">
      <c r="A62" s="103" t="s">
        <v>154</v>
      </c>
      <c r="B62" s="104"/>
      <c r="C62" s="105"/>
      <c r="D62" s="68" t="s">
        <v>155</v>
      </c>
      <c r="E62" s="69">
        <f>E63</f>
        <v>0</v>
      </c>
      <c r="F62" s="69">
        <f>F63</f>
        <v>1858.12</v>
      </c>
      <c r="G62" s="69">
        <v>0</v>
      </c>
      <c r="H62" s="69">
        <v>0</v>
      </c>
      <c r="I62" s="69">
        <v>0</v>
      </c>
    </row>
    <row r="63" spans="1:9" ht="15" customHeight="1" x14ac:dyDescent="0.25">
      <c r="A63" s="97" t="s">
        <v>152</v>
      </c>
      <c r="B63" s="98"/>
      <c r="C63" s="99"/>
      <c r="D63" s="59" t="s">
        <v>153</v>
      </c>
      <c r="E63" s="60">
        <v>0</v>
      </c>
      <c r="F63" s="60">
        <f>F64</f>
        <v>1858.12</v>
      </c>
      <c r="G63" s="60">
        <v>0</v>
      </c>
      <c r="H63" s="60">
        <v>0</v>
      </c>
      <c r="I63" s="62">
        <v>0</v>
      </c>
    </row>
    <row r="64" spans="1:9" x14ac:dyDescent="0.25">
      <c r="A64" s="100">
        <v>3</v>
      </c>
      <c r="B64" s="101"/>
      <c r="C64" s="102"/>
      <c r="D64" s="58" t="s">
        <v>16</v>
      </c>
      <c r="E64" s="60">
        <f>E65</f>
        <v>0</v>
      </c>
      <c r="F64" s="60">
        <f>F65</f>
        <v>1858.12</v>
      </c>
      <c r="G64" s="60">
        <v>0</v>
      </c>
      <c r="H64" s="60">
        <v>0</v>
      </c>
      <c r="I64" s="60">
        <v>0</v>
      </c>
    </row>
    <row r="65" spans="1:9" x14ac:dyDescent="0.25">
      <c r="A65" s="94">
        <v>32</v>
      </c>
      <c r="B65" s="95"/>
      <c r="C65" s="96"/>
      <c r="D65" s="58" t="s">
        <v>30</v>
      </c>
      <c r="E65" s="60">
        <v>0</v>
      </c>
      <c r="F65" s="60">
        <v>1858.12</v>
      </c>
      <c r="G65" s="60">
        <v>0</v>
      </c>
      <c r="H65" s="60">
        <v>0</v>
      </c>
      <c r="I65" s="62">
        <v>0</v>
      </c>
    </row>
    <row r="66" spans="1:9" ht="38.25" x14ac:dyDescent="0.25">
      <c r="A66" s="103" t="s">
        <v>156</v>
      </c>
      <c r="B66" s="104"/>
      <c r="C66" s="105"/>
      <c r="D66" s="68" t="s">
        <v>157</v>
      </c>
      <c r="E66" s="69">
        <v>0</v>
      </c>
      <c r="F66" s="69">
        <f>F67</f>
        <v>5308.91</v>
      </c>
      <c r="G66" s="69">
        <v>0</v>
      </c>
      <c r="H66" s="69">
        <v>0</v>
      </c>
      <c r="I66" s="69">
        <v>0</v>
      </c>
    </row>
    <row r="67" spans="1:9" x14ac:dyDescent="0.25">
      <c r="A67" s="97" t="s">
        <v>152</v>
      </c>
      <c r="B67" s="98"/>
      <c r="C67" s="99"/>
      <c r="D67" s="59" t="s">
        <v>153</v>
      </c>
      <c r="E67" s="60">
        <f>E68+E112</f>
        <v>0</v>
      </c>
      <c r="F67" s="60">
        <f>F68+F71</f>
        <v>5308.91</v>
      </c>
      <c r="G67" s="60">
        <v>0</v>
      </c>
      <c r="H67" s="60">
        <v>0</v>
      </c>
      <c r="I67" s="62">
        <v>0</v>
      </c>
    </row>
    <row r="68" spans="1:9" x14ac:dyDescent="0.25">
      <c r="A68" s="100">
        <v>3</v>
      </c>
      <c r="B68" s="101"/>
      <c r="C68" s="102"/>
      <c r="D68" s="58" t="s">
        <v>16</v>
      </c>
      <c r="E68" s="60">
        <f>E69+E70</f>
        <v>0</v>
      </c>
      <c r="F68" s="60">
        <f t="shared" ref="F68:I68" si="31">F69+F70</f>
        <v>3225.17</v>
      </c>
      <c r="G68" s="60">
        <f t="shared" si="31"/>
        <v>0</v>
      </c>
      <c r="H68" s="60">
        <f t="shared" si="31"/>
        <v>0</v>
      </c>
      <c r="I68" s="60">
        <f t="shared" si="31"/>
        <v>0</v>
      </c>
    </row>
    <row r="69" spans="1:9" x14ac:dyDescent="0.25">
      <c r="A69" s="94">
        <v>31</v>
      </c>
      <c r="B69" s="95"/>
      <c r="C69" s="96"/>
      <c r="D69" s="58" t="s">
        <v>17</v>
      </c>
      <c r="E69" s="60">
        <v>0</v>
      </c>
      <c r="F69" s="60">
        <v>530.89</v>
      </c>
      <c r="G69" s="60">
        <v>0</v>
      </c>
      <c r="H69" s="60">
        <v>0</v>
      </c>
      <c r="I69" s="62">
        <v>0</v>
      </c>
    </row>
    <row r="70" spans="1:9" x14ac:dyDescent="0.25">
      <c r="A70" s="94">
        <v>32</v>
      </c>
      <c r="B70" s="95"/>
      <c r="C70" s="96"/>
      <c r="D70" s="58" t="s">
        <v>30</v>
      </c>
      <c r="E70" s="60">
        <v>0</v>
      </c>
      <c r="F70" s="60">
        <v>2694.28</v>
      </c>
      <c r="G70" s="60">
        <v>0</v>
      </c>
      <c r="H70" s="60">
        <v>0</v>
      </c>
      <c r="I70" s="62">
        <v>0</v>
      </c>
    </row>
    <row r="71" spans="1:9" ht="25.5" x14ac:dyDescent="0.25">
      <c r="A71" s="100">
        <v>4</v>
      </c>
      <c r="B71" s="101"/>
      <c r="C71" s="102"/>
      <c r="D71" s="58" t="s">
        <v>18</v>
      </c>
      <c r="E71" s="60">
        <v>0</v>
      </c>
      <c r="F71" s="60">
        <f>F72</f>
        <v>2083.7399999999998</v>
      </c>
      <c r="G71" s="60">
        <v>0</v>
      </c>
      <c r="H71" s="60">
        <v>0</v>
      </c>
      <c r="I71" s="62">
        <v>0</v>
      </c>
    </row>
    <row r="72" spans="1:9" ht="25.5" x14ac:dyDescent="0.25">
      <c r="A72" s="94">
        <v>42</v>
      </c>
      <c r="B72" s="95"/>
      <c r="C72" s="96"/>
      <c r="D72" s="58" t="s">
        <v>40</v>
      </c>
      <c r="E72" s="60">
        <v>0</v>
      </c>
      <c r="F72" s="60">
        <v>2083.7399999999998</v>
      </c>
      <c r="G72" s="60">
        <v>0</v>
      </c>
      <c r="H72" s="60">
        <v>0</v>
      </c>
      <c r="I72" s="62">
        <v>0</v>
      </c>
    </row>
    <row r="73" spans="1:9" ht="38.25" x14ac:dyDescent="0.25">
      <c r="A73" s="103" t="s">
        <v>156</v>
      </c>
      <c r="B73" s="104"/>
      <c r="C73" s="105"/>
      <c r="D73" s="68" t="s">
        <v>157</v>
      </c>
      <c r="E73" s="69">
        <v>0</v>
      </c>
      <c r="F73" s="69">
        <f>F74</f>
        <v>1428566.4600000002</v>
      </c>
      <c r="G73" s="69">
        <f>G74+G124</f>
        <v>1526301.2300000002</v>
      </c>
      <c r="H73" s="69">
        <f>H74+H124</f>
        <v>1525601.23</v>
      </c>
      <c r="I73" s="69">
        <f>I74+I124</f>
        <v>1525601.23</v>
      </c>
    </row>
    <row r="74" spans="1:9" ht="25.5" x14ac:dyDescent="0.25">
      <c r="A74" s="106" t="s">
        <v>158</v>
      </c>
      <c r="B74" s="107"/>
      <c r="C74" s="108"/>
      <c r="D74" s="67" t="s">
        <v>159</v>
      </c>
      <c r="E74" s="66">
        <f>E75+E106</f>
        <v>1376682.83</v>
      </c>
      <c r="F74" s="66">
        <f>F75+F106</f>
        <v>1428566.4600000002</v>
      </c>
      <c r="G74" s="66">
        <f>G75+G106</f>
        <v>1525751.2300000002</v>
      </c>
      <c r="H74" s="66">
        <f>H75+H106</f>
        <v>1525051.23</v>
      </c>
      <c r="I74" s="66">
        <f>I75+I106</f>
        <v>1525051.23</v>
      </c>
    </row>
    <row r="75" spans="1:9" x14ac:dyDescent="0.25">
      <c r="A75" s="103" t="s">
        <v>160</v>
      </c>
      <c r="B75" s="104"/>
      <c r="C75" s="105"/>
      <c r="D75" s="68" t="s">
        <v>161</v>
      </c>
      <c r="E75" s="69">
        <f>E76+E81+E86+E90+E93+E96+E103</f>
        <v>1371962.83</v>
      </c>
      <c r="F75" s="69">
        <f>F76+F81+F86+F90+F93+F96+F103</f>
        <v>1414115.62</v>
      </c>
      <c r="G75" s="69">
        <f>G76+G81+G86+G90+G93+G96+G103</f>
        <v>1517937.62</v>
      </c>
      <c r="H75" s="69">
        <f>H76+H81+H86+H90+H93+H96+H103</f>
        <v>1517901.23</v>
      </c>
      <c r="I75" s="69">
        <f>I76+I81+I86+I90+I93+I96+I103</f>
        <v>1517901.23</v>
      </c>
    </row>
    <row r="76" spans="1:9" x14ac:dyDescent="0.25">
      <c r="A76" s="97" t="s">
        <v>162</v>
      </c>
      <c r="B76" s="98"/>
      <c r="C76" s="99"/>
      <c r="D76" s="59" t="s">
        <v>55</v>
      </c>
      <c r="E76" s="60">
        <f>E77</f>
        <v>3660</v>
      </c>
      <c r="F76" s="60">
        <f t="shared" ref="F76:I76" si="32">F77</f>
        <v>4845</v>
      </c>
      <c r="G76" s="60">
        <f t="shared" si="32"/>
        <v>6400</v>
      </c>
      <c r="H76" s="60">
        <f t="shared" si="32"/>
        <v>6400</v>
      </c>
      <c r="I76" s="60">
        <f t="shared" si="32"/>
        <v>6400</v>
      </c>
    </row>
    <row r="77" spans="1:9" x14ac:dyDescent="0.25">
      <c r="A77" s="100">
        <v>3</v>
      </c>
      <c r="B77" s="101"/>
      <c r="C77" s="102"/>
      <c r="D77" s="58" t="s">
        <v>16</v>
      </c>
      <c r="E77" s="60">
        <f>E78+E79+E80</f>
        <v>3660</v>
      </c>
      <c r="F77" s="60">
        <f t="shared" ref="F77:I77" si="33">F78+F79+F80</f>
        <v>4845</v>
      </c>
      <c r="G77" s="60">
        <f t="shared" si="33"/>
        <v>6400</v>
      </c>
      <c r="H77" s="60">
        <f t="shared" si="33"/>
        <v>6400</v>
      </c>
      <c r="I77" s="60">
        <f t="shared" si="33"/>
        <v>6400</v>
      </c>
    </row>
    <row r="78" spans="1:9" x14ac:dyDescent="0.25">
      <c r="A78" s="94">
        <v>31</v>
      </c>
      <c r="B78" s="95"/>
      <c r="C78" s="96"/>
      <c r="D78" s="58" t="s">
        <v>17</v>
      </c>
      <c r="E78" s="60">
        <v>2790</v>
      </c>
      <c r="F78" s="60">
        <v>3090</v>
      </c>
      <c r="G78" s="60">
        <v>5500</v>
      </c>
      <c r="H78" s="60">
        <v>5500</v>
      </c>
      <c r="I78" s="62">
        <v>5500</v>
      </c>
    </row>
    <row r="79" spans="1:9" x14ac:dyDescent="0.25">
      <c r="A79" s="94">
        <v>32</v>
      </c>
      <c r="B79" s="95"/>
      <c r="C79" s="96"/>
      <c r="D79" s="58" t="s">
        <v>30</v>
      </c>
      <c r="E79" s="60">
        <v>800</v>
      </c>
      <c r="F79" s="60">
        <v>1485</v>
      </c>
      <c r="G79" s="60">
        <v>700</v>
      </c>
      <c r="H79" s="60">
        <v>700</v>
      </c>
      <c r="I79" s="62">
        <v>700</v>
      </c>
    </row>
    <row r="80" spans="1:9" x14ac:dyDescent="0.25">
      <c r="A80" s="94">
        <v>34</v>
      </c>
      <c r="B80" s="95"/>
      <c r="C80" s="96"/>
      <c r="D80" s="58" t="s">
        <v>67</v>
      </c>
      <c r="E80" s="60">
        <v>70</v>
      </c>
      <c r="F80" s="60">
        <v>270</v>
      </c>
      <c r="G80" s="60">
        <v>200</v>
      </c>
      <c r="H80" s="60">
        <v>200</v>
      </c>
      <c r="I80" s="62">
        <v>200</v>
      </c>
    </row>
    <row r="81" spans="1:9" ht="25.5" x14ac:dyDescent="0.25">
      <c r="A81" s="97" t="s">
        <v>163</v>
      </c>
      <c r="B81" s="98"/>
      <c r="C81" s="99"/>
      <c r="D81" s="59" t="s">
        <v>164</v>
      </c>
      <c r="E81" s="60">
        <f>E82</f>
        <v>0</v>
      </c>
      <c r="F81" s="60">
        <f t="shared" ref="F81" si="34">F82</f>
        <v>2600</v>
      </c>
      <c r="G81" s="60">
        <f t="shared" ref="G81" si="35">G82</f>
        <v>0</v>
      </c>
      <c r="H81" s="60">
        <f t="shared" ref="H81" si="36">H82</f>
        <v>0</v>
      </c>
      <c r="I81" s="60">
        <f t="shared" ref="I81" si="37">I82</f>
        <v>0</v>
      </c>
    </row>
    <row r="82" spans="1:9" x14ac:dyDescent="0.25">
      <c r="A82" s="100">
        <v>3</v>
      </c>
      <c r="B82" s="101"/>
      <c r="C82" s="102"/>
      <c r="D82" s="58" t="s">
        <v>16</v>
      </c>
      <c r="E82" s="60">
        <f>E83+E84+E85</f>
        <v>0</v>
      </c>
      <c r="F82" s="60">
        <f t="shared" ref="F82" si="38">F83+F84+F85</f>
        <v>2600</v>
      </c>
      <c r="G82" s="60">
        <f t="shared" ref="G82" si="39">G83+G84+G85</f>
        <v>0</v>
      </c>
      <c r="H82" s="60">
        <f t="shared" ref="H82" si="40">H83+H84+H85</f>
        <v>0</v>
      </c>
      <c r="I82" s="60">
        <f t="shared" ref="I82" si="41">I83+I84+I85</f>
        <v>0</v>
      </c>
    </row>
    <row r="83" spans="1:9" x14ac:dyDescent="0.25">
      <c r="A83" s="94">
        <v>31</v>
      </c>
      <c r="B83" s="95"/>
      <c r="C83" s="96"/>
      <c r="D83" s="58" t="s">
        <v>17</v>
      </c>
      <c r="E83" s="60">
        <v>0</v>
      </c>
      <c r="F83" s="60">
        <v>1000</v>
      </c>
      <c r="G83" s="60">
        <v>0</v>
      </c>
      <c r="H83" s="60">
        <v>0</v>
      </c>
      <c r="I83" s="62">
        <v>0</v>
      </c>
    </row>
    <row r="84" spans="1:9" x14ac:dyDescent="0.25">
      <c r="A84" s="94">
        <v>32</v>
      </c>
      <c r="B84" s="95"/>
      <c r="C84" s="96"/>
      <c r="D84" s="58" t="s">
        <v>30</v>
      </c>
      <c r="E84" s="60">
        <v>0</v>
      </c>
      <c r="F84" s="60">
        <v>600</v>
      </c>
      <c r="G84" s="60">
        <v>0</v>
      </c>
      <c r="H84" s="60">
        <v>0</v>
      </c>
      <c r="I84" s="62">
        <v>0</v>
      </c>
    </row>
    <row r="85" spans="1:9" x14ac:dyDescent="0.25">
      <c r="A85" s="94">
        <v>34</v>
      </c>
      <c r="B85" s="95"/>
      <c r="C85" s="96"/>
      <c r="D85" s="58" t="s">
        <v>67</v>
      </c>
      <c r="E85" s="60">
        <v>0</v>
      </c>
      <c r="F85" s="60">
        <v>1000</v>
      </c>
      <c r="G85" s="60"/>
      <c r="H85" s="60"/>
      <c r="I85" s="62"/>
    </row>
    <row r="86" spans="1:9" ht="30.75" customHeight="1" x14ac:dyDescent="0.25">
      <c r="A86" s="97" t="s">
        <v>165</v>
      </c>
      <c r="B86" s="98"/>
      <c r="C86" s="99"/>
      <c r="D86" s="59" t="s">
        <v>166</v>
      </c>
      <c r="E86" s="60">
        <f>E87</f>
        <v>123619.83</v>
      </c>
      <c r="F86" s="60">
        <f>F87</f>
        <v>121127.62</v>
      </c>
      <c r="G86" s="60">
        <f>G87+G88</f>
        <v>121127.62</v>
      </c>
      <c r="H86" s="60">
        <f t="shared" ref="H86:I86" si="42">H87+H88</f>
        <v>121127.62</v>
      </c>
      <c r="I86" s="60">
        <f t="shared" si="42"/>
        <v>121127.62</v>
      </c>
    </row>
    <row r="87" spans="1:9" ht="30.75" customHeight="1" x14ac:dyDescent="0.25">
      <c r="A87" s="100">
        <v>3</v>
      </c>
      <c r="B87" s="101"/>
      <c r="C87" s="102"/>
      <c r="D87" s="58" t="s">
        <v>16</v>
      </c>
      <c r="E87" s="60">
        <f>E88+E89</f>
        <v>123619.83</v>
      </c>
      <c r="F87" s="60">
        <f t="shared" ref="F87" si="43">F88+F89</f>
        <v>121127.62</v>
      </c>
      <c r="G87" s="60">
        <v>119727.62</v>
      </c>
      <c r="H87" s="60">
        <v>119727.62</v>
      </c>
      <c r="I87" s="60">
        <v>119727.62</v>
      </c>
    </row>
    <row r="88" spans="1:9" x14ac:dyDescent="0.25">
      <c r="A88" s="94">
        <v>32</v>
      </c>
      <c r="B88" s="95"/>
      <c r="C88" s="96"/>
      <c r="D88" s="58" t="s">
        <v>30</v>
      </c>
      <c r="E88" s="60">
        <v>122491.83</v>
      </c>
      <c r="F88" s="60">
        <v>119827.62</v>
      </c>
      <c r="G88" s="60">
        <v>1400</v>
      </c>
      <c r="H88" s="60">
        <v>1400</v>
      </c>
      <c r="I88" s="62">
        <v>1400</v>
      </c>
    </row>
    <row r="89" spans="1:9" x14ac:dyDescent="0.25">
      <c r="A89" s="94">
        <v>34</v>
      </c>
      <c r="B89" s="95"/>
      <c r="C89" s="96"/>
      <c r="D89" s="58" t="s">
        <v>67</v>
      </c>
      <c r="E89" s="60">
        <v>1128</v>
      </c>
      <c r="F89" s="60">
        <v>1300</v>
      </c>
      <c r="G89" s="60"/>
      <c r="H89" s="60"/>
      <c r="I89" s="62"/>
    </row>
    <row r="90" spans="1:9" x14ac:dyDescent="0.25">
      <c r="A90" s="97" t="s">
        <v>167</v>
      </c>
      <c r="B90" s="98"/>
      <c r="C90" s="99"/>
      <c r="D90" s="59" t="s">
        <v>168</v>
      </c>
      <c r="E90" s="60">
        <f>E91</f>
        <v>20000</v>
      </c>
      <c r="F90" s="60">
        <f t="shared" ref="F90:F91" si="44">F91</f>
        <v>22500</v>
      </c>
      <c r="G90" s="60">
        <f t="shared" ref="G90:G91" si="45">G91</f>
        <v>19200</v>
      </c>
      <c r="H90" s="60">
        <f t="shared" ref="H90:H91" si="46">H91</f>
        <v>19200</v>
      </c>
      <c r="I90" s="60">
        <f t="shared" ref="I90:I91" si="47">I91</f>
        <v>19200</v>
      </c>
    </row>
    <row r="91" spans="1:9" x14ac:dyDescent="0.25">
      <c r="A91" s="100">
        <v>3</v>
      </c>
      <c r="B91" s="101"/>
      <c r="C91" s="102"/>
      <c r="D91" s="58" t="s">
        <v>16</v>
      </c>
      <c r="E91" s="60">
        <f>E92</f>
        <v>20000</v>
      </c>
      <c r="F91" s="60">
        <f t="shared" si="44"/>
        <v>22500</v>
      </c>
      <c r="G91" s="60">
        <f t="shared" si="45"/>
        <v>19200</v>
      </c>
      <c r="H91" s="60">
        <f t="shared" si="46"/>
        <v>19200</v>
      </c>
      <c r="I91" s="60">
        <f t="shared" si="47"/>
        <v>19200</v>
      </c>
    </row>
    <row r="92" spans="1:9" x14ac:dyDescent="0.25">
      <c r="A92" s="94">
        <v>32</v>
      </c>
      <c r="B92" s="95"/>
      <c r="C92" s="96"/>
      <c r="D92" s="58" t="s">
        <v>30</v>
      </c>
      <c r="E92" s="60">
        <v>20000</v>
      </c>
      <c r="F92" s="60">
        <v>22500</v>
      </c>
      <c r="G92" s="60">
        <v>19200</v>
      </c>
      <c r="H92" s="60">
        <v>19200</v>
      </c>
      <c r="I92" s="62">
        <v>19200</v>
      </c>
    </row>
    <row r="93" spans="1:9" ht="25.5" customHeight="1" x14ac:dyDescent="0.25">
      <c r="A93" s="97" t="s">
        <v>169</v>
      </c>
      <c r="B93" s="98"/>
      <c r="C93" s="99"/>
      <c r="D93" s="59" t="s">
        <v>170</v>
      </c>
      <c r="E93" s="60">
        <f>E94</f>
        <v>0</v>
      </c>
      <c r="F93" s="60">
        <f t="shared" ref="F93:F94" si="48">F94</f>
        <v>5000</v>
      </c>
      <c r="G93" s="60">
        <f t="shared" ref="G93:G94" si="49">G94</f>
        <v>0</v>
      </c>
      <c r="H93" s="60">
        <f t="shared" ref="H93:H94" si="50">H94</f>
        <v>0</v>
      </c>
      <c r="I93" s="60">
        <f t="shared" ref="I93:I94" si="51">I94</f>
        <v>0</v>
      </c>
    </row>
    <row r="94" spans="1:9" x14ac:dyDescent="0.25">
      <c r="A94" s="100">
        <v>3</v>
      </c>
      <c r="B94" s="101"/>
      <c r="C94" s="102"/>
      <c r="D94" s="58" t="s">
        <v>16</v>
      </c>
      <c r="E94" s="60">
        <f>E95</f>
        <v>0</v>
      </c>
      <c r="F94" s="60">
        <f t="shared" si="48"/>
        <v>5000</v>
      </c>
      <c r="G94" s="60">
        <f t="shared" si="49"/>
        <v>0</v>
      </c>
      <c r="H94" s="60">
        <f t="shared" si="50"/>
        <v>0</v>
      </c>
      <c r="I94" s="60">
        <f t="shared" si="51"/>
        <v>0</v>
      </c>
    </row>
    <row r="95" spans="1:9" x14ac:dyDescent="0.25">
      <c r="A95" s="94">
        <v>32</v>
      </c>
      <c r="B95" s="95"/>
      <c r="C95" s="96"/>
      <c r="D95" s="58" t="s">
        <v>30</v>
      </c>
      <c r="E95" s="60">
        <v>0</v>
      </c>
      <c r="F95" s="60">
        <v>5000</v>
      </c>
      <c r="G95" s="60">
        <v>0</v>
      </c>
      <c r="H95" s="60">
        <v>0</v>
      </c>
      <c r="I95" s="62">
        <v>0</v>
      </c>
    </row>
    <row r="96" spans="1:9" x14ac:dyDescent="0.25">
      <c r="A96" s="97" t="s">
        <v>145</v>
      </c>
      <c r="B96" s="98"/>
      <c r="C96" s="99"/>
      <c r="D96" s="59" t="s">
        <v>146</v>
      </c>
      <c r="E96" s="60">
        <f>E97</f>
        <v>1224333</v>
      </c>
      <c r="F96" s="60">
        <f>F97</f>
        <v>1256458</v>
      </c>
      <c r="G96" s="60">
        <f t="shared" ref="G96" si="52">G97</f>
        <v>1367260</v>
      </c>
      <c r="H96" s="60">
        <f>H97+H101</f>
        <v>1367223.61</v>
      </c>
      <c r="I96" s="60">
        <f>I97+I101</f>
        <v>1367223.61</v>
      </c>
    </row>
    <row r="97" spans="1:9" ht="15" customHeight="1" x14ac:dyDescent="0.25">
      <c r="A97" s="100">
        <v>3</v>
      </c>
      <c r="B97" s="101"/>
      <c r="C97" s="102"/>
      <c r="D97" s="58" t="s">
        <v>16</v>
      </c>
      <c r="E97" s="60">
        <f>E98+E99+E100</f>
        <v>1224333</v>
      </c>
      <c r="F97" s="60">
        <f>F98+F99+F100</f>
        <v>1256458</v>
      </c>
      <c r="G97" s="60">
        <f>G98+G99+G100</f>
        <v>1367260</v>
      </c>
      <c r="H97" s="60">
        <f t="shared" ref="H97:I97" si="53">H98+H99+H100</f>
        <v>1366560</v>
      </c>
      <c r="I97" s="60">
        <f t="shared" si="53"/>
        <v>1366560</v>
      </c>
    </row>
    <row r="98" spans="1:9" x14ac:dyDescent="0.25">
      <c r="A98" s="94">
        <v>31</v>
      </c>
      <c r="B98" s="95"/>
      <c r="C98" s="96"/>
      <c r="D98" s="58" t="s">
        <v>17</v>
      </c>
      <c r="E98" s="60">
        <v>1205333</v>
      </c>
      <c r="F98" s="60">
        <v>1247724</v>
      </c>
      <c r="G98" s="60">
        <v>1361460</v>
      </c>
      <c r="H98" s="60">
        <v>1361460</v>
      </c>
      <c r="I98" s="62">
        <v>1361460</v>
      </c>
    </row>
    <row r="99" spans="1:9" x14ac:dyDescent="0.25">
      <c r="A99" s="94">
        <v>32</v>
      </c>
      <c r="B99" s="95"/>
      <c r="C99" s="96"/>
      <c r="D99" s="58" t="s">
        <v>30</v>
      </c>
      <c r="E99" s="60">
        <v>16000</v>
      </c>
      <c r="F99" s="60">
        <v>7234</v>
      </c>
      <c r="G99" s="60">
        <v>5100</v>
      </c>
      <c r="H99" s="60">
        <v>5100</v>
      </c>
      <c r="I99" s="62">
        <v>5100</v>
      </c>
    </row>
    <row r="100" spans="1:9" x14ac:dyDescent="0.25">
      <c r="A100" s="94">
        <v>34</v>
      </c>
      <c r="B100" s="95"/>
      <c r="C100" s="96"/>
      <c r="D100" s="58" t="s">
        <v>67</v>
      </c>
      <c r="E100" s="60">
        <v>3000</v>
      </c>
      <c r="F100" s="60">
        <v>1500</v>
      </c>
      <c r="G100" s="60">
        <v>700</v>
      </c>
      <c r="H100" s="60"/>
      <c r="I100" s="62"/>
    </row>
    <row r="101" spans="1:9" ht="25.5" x14ac:dyDescent="0.25">
      <c r="A101" s="100">
        <v>4</v>
      </c>
      <c r="B101" s="101"/>
      <c r="C101" s="102"/>
      <c r="D101" s="65" t="s">
        <v>18</v>
      </c>
      <c r="E101" s="60">
        <f>E102</f>
        <v>0</v>
      </c>
      <c r="F101" s="60">
        <f t="shared" ref="F101:I101" si="54">F102</f>
        <v>0</v>
      </c>
      <c r="G101" s="60">
        <f t="shared" si="54"/>
        <v>0</v>
      </c>
      <c r="H101" s="60">
        <f t="shared" si="54"/>
        <v>663.61</v>
      </c>
      <c r="I101" s="60">
        <f t="shared" si="54"/>
        <v>663.61</v>
      </c>
    </row>
    <row r="102" spans="1:9" ht="25.5" x14ac:dyDescent="0.25">
      <c r="A102" s="94">
        <v>42</v>
      </c>
      <c r="B102" s="95"/>
      <c r="C102" s="96"/>
      <c r="D102" s="65" t="s">
        <v>40</v>
      </c>
      <c r="E102" s="60">
        <v>0</v>
      </c>
      <c r="F102" s="60">
        <v>0</v>
      </c>
      <c r="G102" s="60">
        <v>0</v>
      </c>
      <c r="H102" s="60">
        <v>663.61</v>
      </c>
      <c r="I102" s="60">
        <v>663.61</v>
      </c>
    </row>
    <row r="103" spans="1:9" x14ac:dyDescent="0.25">
      <c r="A103" s="97" t="s">
        <v>171</v>
      </c>
      <c r="B103" s="98"/>
      <c r="C103" s="99"/>
      <c r="D103" s="59" t="s">
        <v>172</v>
      </c>
      <c r="E103" s="60">
        <f>E104</f>
        <v>350</v>
      </c>
      <c r="F103" s="60">
        <f t="shared" ref="F103:F104" si="55">F104</f>
        <v>1585</v>
      </c>
      <c r="G103" s="60">
        <f t="shared" ref="G103:G104" si="56">G104</f>
        <v>3950</v>
      </c>
      <c r="H103" s="60">
        <f t="shared" ref="H103:H104" si="57">H104</f>
        <v>3950</v>
      </c>
      <c r="I103" s="60">
        <f t="shared" ref="I103:I104" si="58">I104</f>
        <v>3950</v>
      </c>
    </row>
    <row r="104" spans="1:9" x14ac:dyDescent="0.25">
      <c r="A104" s="100">
        <v>3</v>
      </c>
      <c r="B104" s="101"/>
      <c r="C104" s="102"/>
      <c r="D104" s="58" t="s">
        <v>16</v>
      </c>
      <c r="E104" s="60">
        <f>E105</f>
        <v>350</v>
      </c>
      <c r="F104" s="60">
        <f t="shared" si="55"/>
        <v>1585</v>
      </c>
      <c r="G104" s="60">
        <f t="shared" si="56"/>
        <v>3950</v>
      </c>
      <c r="H104" s="60">
        <f t="shared" si="57"/>
        <v>3950</v>
      </c>
      <c r="I104" s="60">
        <f t="shared" si="58"/>
        <v>3950</v>
      </c>
    </row>
    <row r="105" spans="1:9" x14ac:dyDescent="0.25">
      <c r="A105" s="94">
        <v>32</v>
      </c>
      <c r="B105" s="95"/>
      <c r="C105" s="96"/>
      <c r="D105" s="58" t="s">
        <v>30</v>
      </c>
      <c r="E105" s="60">
        <v>350</v>
      </c>
      <c r="F105" s="60">
        <v>1585</v>
      </c>
      <c r="G105" s="60">
        <v>3950</v>
      </c>
      <c r="H105" s="60">
        <v>3950</v>
      </c>
      <c r="I105" s="62">
        <v>3950</v>
      </c>
    </row>
    <row r="106" spans="1:9" ht="38.25" x14ac:dyDescent="0.25">
      <c r="A106" s="103" t="s">
        <v>173</v>
      </c>
      <c r="B106" s="104"/>
      <c r="C106" s="105"/>
      <c r="D106" s="68" t="s">
        <v>174</v>
      </c>
      <c r="E106" s="69">
        <f>E107+E110+E113+E116+E122</f>
        <v>4720</v>
      </c>
      <c r="F106" s="69">
        <f>F107+F110+F113+F116+F122</f>
        <v>14450.84</v>
      </c>
      <c r="G106" s="69">
        <f>G107+G110+G113+G116+G122+G119</f>
        <v>7813.61</v>
      </c>
      <c r="H106" s="69">
        <f t="shared" ref="H106:I106" si="59">H107+H110+H113+H116+H122+H119</f>
        <v>7150</v>
      </c>
      <c r="I106" s="69">
        <f t="shared" si="59"/>
        <v>7150</v>
      </c>
    </row>
    <row r="107" spans="1:9" x14ac:dyDescent="0.25">
      <c r="A107" s="97" t="s">
        <v>162</v>
      </c>
      <c r="B107" s="98"/>
      <c r="C107" s="99"/>
      <c r="D107" s="59" t="s">
        <v>55</v>
      </c>
      <c r="E107" s="60">
        <f>E108</f>
        <v>1650</v>
      </c>
      <c r="F107" s="60">
        <f t="shared" ref="F107:F108" si="60">F108</f>
        <v>3500</v>
      </c>
      <c r="G107" s="60">
        <f t="shared" ref="G107:G108" si="61">G108</f>
        <v>600</v>
      </c>
      <c r="H107" s="60">
        <f t="shared" ref="H107:H108" si="62">H108</f>
        <v>600</v>
      </c>
      <c r="I107" s="60">
        <f t="shared" ref="I107:I108" si="63">I108</f>
        <v>600</v>
      </c>
    </row>
    <row r="108" spans="1:9" ht="25.5" x14ac:dyDescent="0.25">
      <c r="A108" s="100">
        <v>4</v>
      </c>
      <c r="B108" s="101"/>
      <c r="C108" s="102"/>
      <c r="D108" s="58" t="s">
        <v>18</v>
      </c>
      <c r="E108" s="60">
        <f>E109</f>
        <v>1650</v>
      </c>
      <c r="F108" s="60">
        <f t="shared" si="60"/>
        <v>3500</v>
      </c>
      <c r="G108" s="60">
        <f t="shared" si="61"/>
        <v>600</v>
      </c>
      <c r="H108" s="60">
        <f t="shared" si="62"/>
        <v>600</v>
      </c>
      <c r="I108" s="60">
        <f t="shared" si="63"/>
        <v>600</v>
      </c>
    </row>
    <row r="109" spans="1:9" ht="25.5" x14ac:dyDescent="0.25">
      <c r="A109" s="94">
        <v>42</v>
      </c>
      <c r="B109" s="95"/>
      <c r="C109" s="96"/>
      <c r="D109" s="58" t="s">
        <v>40</v>
      </c>
      <c r="E109" s="60">
        <v>1650</v>
      </c>
      <c r="F109" s="60">
        <v>3500</v>
      </c>
      <c r="G109" s="60">
        <v>600</v>
      </c>
      <c r="H109" s="60">
        <v>600</v>
      </c>
      <c r="I109" s="62">
        <v>600</v>
      </c>
    </row>
    <row r="110" spans="1:9" ht="25.5" x14ac:dyDescent="0.25">
      <c r="A110" s="97" t="s">
        <v>163</v>
      </c>
      <c r="B110" s="98"/>
      <c r="C110" s="99"/>
      <c r="D110" s="59" t="s">
        <v>164</v>
      </c>
      <c r="E110" s="60">
        <f>E111</f>
        <v>0</v>
      </c>
      <c r="F110" s="60">
        <f t="shared" ref="F110:F111" si="64">F111</f>
        <v>1870.97</v>
      </c>
      <c r="G110" s="60">
        <f t="shared" ref="G110:G111" si="65">G111</f>
        <v>0</v>
      </c>
      <c r="H110" s="60">
        <f t="shared" ref="H110:H111" si="66">H111</f>
        <v>0</v>
      </c>
      <c r="I110" s="60">
        <f t="shared" ref="I110:I111" si="67">I111</f>
        <v>0</v>
      </c>
    </row>
    <row r="111" spans="1:9" ht="25.5" x14ac:dyDescent="0.25">
      <c r="A111" s="100">
        <v>4</v>
      </c>
      <c r="B111" s="101"/>
      <c r="C111" s="102"/>
      <c r="D111" s="58" t="s">
        <v>18</v>
      </c>
      <c r="E111" s="60">
        <f>E112</f>
        <v>0</v>
      </c>
      <c r="F111" s="60">
        <f t="shared" si="64"/>
        <v>1870.97</v>
      </c>
      <c r="G111" s="60">
        <f t="shared" si="65"/>
        <v>0</v>
      </c>
      <c r="H111" s="60">
        <f t="shared" si="66"/>
        <v>0</v>
      </c>
      <c r="I111" s="60">
        <f t="shared" si="67"/>
        <v>0</v>
      </c>
    </row>
    <row r="112" spans="1:9" ht="25.5" x14ac:dyDescent="0.25">
      <c r="A112" s="94">
        <v>42</v>
      </c>
      <c r="B112" s="95"/>
      <c r="C112" s="96"/>
      <c r="D112" s="58" t="s">
        <v>40</v>
      </c>
      <c r="E112" s="60">
        <v>0</v>
      </c>
      <c r="F112" s="60">
        <v>1870.97</v>
      </c>
      <c r="G112" s="60">
        <v>0</v>
      </c>
      <c r="H112" s="60">
        <v>0</v>
      </c>
      <c r="I112" s="62">
        <v>0</v>
      </c>
    </row>
    <row r="113" spans="1:9" x14ac:dyDescent="0.25">
      <c r="A113" s="97" t="s">
        <v>167</v>
      </c>
      <c r="B113" s="98"/>
      <c r="C113" s="99"/>
      <c r="D113" s="59" t="s">
        <v>168</v>
      </c>
      <c r="E113" s="60">
        <f>E114</f>
        <v>2570</v>
      </c>
      <c r="F113" s="60">
        <f t="shared" ref="F113" si="68">F114</f>
        <v>2700</v>
      </c>
      <c r="G113" s="60">
        <f t="shared" ref="G113" si="69">G114</f>
        <v>6000</v>
      </c>
      <c r="H113" s="60">
        <f t="shared" ref="H113" si="70">H114</f>
        <v>6000</v>
      </c>
      <c r="I113" s="60">
        <f t="shared" ref="I113" si="71">I114</f>
        <v>6000</v>
      </c>
    </row>
    <row r="114" spans="1:9" ht="25.5" x14ac:dyDescent="0.25">
      <c r="A114" s="100">
        <v>4</v>
      </c>
      <c r="B114" s="101"/>
      <c r="C114" s="102"/>
      <c r="D114" s="58" t="s">
        <v>18</v>
      </c>
      <c r="E114" s="60">
        <f>E115</f>
        <v>2570</v>
      </c>
      <c r="F114" s="60">
        <f t="shared" ref="F114" si="72">F115</f>
        <v>2700</v>
      </c>
      <c r="G114" s="60">
        <f t="shared" ref="G114" si="73">G115</f>
        <v>6000</v>
      </c>
      <c r="H114" s="60">
        <f t="shared" ref="H114" si="74">H115</f>
        <v>6000</v>
      </c>
      <c r="I114" s="60">
        <f t="shared" ref="I114" si="75">I115</f>
        <v>6000</v>
      </c>
    </row>
    <row r="115" spans="1:9" ht="25.5" x14ac:dyDescent="0.25">
      <c r="A115" s="94">
        <v>42</v>
      </c>
      <c r="B115" s="95"/>
      <c r="C115" s="96"/>
      <c r="D115" s="58" t="s">
        <v>40</v>
      </c>
      <c r="E115" s="60">
        <v>2570</v>
      </c>
      <c r="F115" s="60">
        <v>2700</v>
      </c>
      <c r="G115" s="60">
        <v>6000</v>
      </c>
      <c r="H115" s="60">
        <v>6000</v>
      </c>
      <c r="I115" s="62">
        <v>6000</v>
      </c>
    </row>
    <row r="116" spans="1:9" ht="25.5" x14ac:dyDescent="0.25">
      <c r="A116" s="97" t="s">
        <v>169</v>
      </c>
      <c r="B116" s="98"/>
      <c r="C116" s="99"/>
      <c r="D116" s="59" t="s">
        <v>170</v>
      </c>
      <c r="E116" s="60">
        <f>E117</f>
        <v>0</v>
      </c>
      <c r="F116" s="60">
        <f t="shared" ref="F116:F120" si="76">F117</f>
        <v>5879.87</v>
      </c>
      <c r="G116" s="60">
        <f t="shared" ref="G116:G120" si="77">G117</f>
        <v>0</v>
      </c>
      <c r="H116" s="60">
        <f t="shared" ref="H116:H120" si="78">H117</f>
        <v>0</v>
      </c>
      <c r="I116" s="60">
        <f t="shared" ref="I116:I120" si="79">I117</f>
        <v>0</v>
      </c>
    </row>
    <row r="117" spans="1:9" ht="25.5" x14ac:dyDescent="0.25">
      <c r="A117" s="100">
        <v>4</v>
      </c>
      <c r="B117" s="101"/>
      <c r="C117" s="102"/>
      <c r="D117" s="58" t="s">
        <v>18</v>
      </c>
      <c r="E117" s="60">
        <f>E118</f>
        <v>0</v>
      </c>
      <c r="F117" s="60">
        <f t="shared" si="76"/>
        <v>5879.87</v>
      </c>
      <c r="G117" s="60">
        <f t="shared" si="77"/>
        <v>0</v>
      </c>
      <c r="H117" s="60">
        <f t="shared" si="78"/>
        <v>0</v>
      </c>
      <c r="I117" s="60">
        <f t="shared" si="79"/>
        <v>0</v>
      </c>
    </row>
    <row r="118" spans="1:9" ht="25.5" x14ac:dyDescent="0.25">
      <c r="A118" s="94">
        <v>42</v>
      </c>
      <c r="B118" s="95"/>
      <c r="C118" s="96"/>
      <c r="D118" s="58" t="s">
        <v>40</v>
      </c>
      <c r="E118" s="60">
        <v>0</v>
      </c>
      <c r="F118" s="60">
        <v>5879.87</v>
      </c>
      <c r="G118" s="60"/>
      <c r="H118" s="60"/>
      <c r="I118" s="62"/>
    </row>
    <row r="119" spans="1:9" x14ac:dyDescent="0.25">
      <c r="A119" s="97" t="s">
        <v>145</v>
      </c>
      <c r="B119" s="98"/>
      <c r="C119" s="99"/>
      <c r="D119" s="64" t="s">
        <v>146</v>
      </c>
      <c r="E119" s="60">
        <f>E120</f>
        <v>0</v>
      </c>
      <c r="F119" s="60">
        <f t="shared" si="76"/>
        <v>0</v>
      </c>
      <c r="G119" s="60">
        <f t="shared" si="77"/>
        <v>663.61</v>
      </c>
      <c r="H119" s="60">
        <f t="shared" si="78"/>
        <v>0</v>
      </c>
      <c r="I119" s="60">
        <f t="shared" si="79"/>
        <v>0</v>
      </c>
    </row>
    <row r="120" spans="1:9" ht="25.5" x14ac:dyDescent="0.25">
      <c r="A120" s="100">
        <v>4</v>
      </c>
      <c r="B120" s="101"/>
      <c r="C120" s="102"/>
      <c r="D120" s="65" t="s">
        <v>18</v>
      </c>
      <c r="E120" s="60">
        <f>E121</f>
        <v>0</v>
      </c>
      <c r="F120" s="60">
        <f t="shared" si="76"/>
        <v>0</v>
      </c>
      <c r="G120" s="60">
        <f t="shared" si="77"/>
        <v>663.61</v>
      </c>
      <c r="H120" s="60">
        <f t="shared" si="78"/>
        <v>0</v>
      </c>
      <c r="I120" s="60">
        <f t="shared" si="79"/>
        <v>0</v>
      </c>
    </row>
    <row r="121" spans="1:9" ht="25.5" x14ac:dyDescent="0.25">
      <c r="A121" s="94">
        <v>42</v>
      </c>
      <c r="B121" s="95"/>
      <c r="C121" s="96"/>
      <c r="D121" s="65" t="s">
        <v>40</v>
      </c>
      <c r="E121" s="60">
        <v>0</v>
      </c>
      <c r="F121" s="60">
        <v>0</v>
      </c>
      <c r="G121" s="60">
        <v>663.61</v>
      </c>
      <c r="H121" s="60"/>
      <c r="I121" s="62"/>
    </row>
    <row r="122" spans="1:9" x14ac:dyDescent="0.25">
      <c r="A122" s="97" t="s">
        <v>171</v>
      </c>
      <c r="B122" s="98"/>
      <c r="C122" s="99"/>
      <c r="D122" s="59" t="s">
        <v>172</v>
      </c>
      <c r="E122" s="60">
        <f>E123</f>
        <v>500</v>
      </c>
      <c r="F122" s="60">
        <f t="shared" ref="F122:F123" si="80">F123</f>
        <v>500</v>
      </c>
      <c r="G122" s="60">
        <f t="shared" ref="G122:G123" si="81">G123</f>
        <v>550</v>
      </c>
      <c r="H122" s="60">
        <f t="shared" ref="H122:H123" si="82">H123</f>
        <v>550</v>
      </c>
      <c r="I122" s="60">
        <f t="shared" ref="I122:I123" si="83">I123</f>
        <v>550</v>
      </c>
    </row>
    <row r="123" spans="1:9" ht="25.5" x14ac:dyDescent="0.25">
      <c r="A123" s="100">
        <v>4</v>
      </c>
      <c r="B123" s="101"/>
      <c r="C123" s="102"/>
      <c r="D123" s="58" t="s">
        <v>18</v>
      </c>
      <c r="E123" s="60">
        <f>E124</f>
        <v>500</v>
      </c>
      <c r="F123" s="60">
        <f t="shared" si="80"/>
        <v>500</v>
      </c>
      <c r="G123" s="60">
        <f t="shared" si="81"/>
        <v>550</v>
      </c>
      <c r="H123" s="60">
        <f t="shared" si="82"/>
        <v>550</v>
      </c>
      <c r="I123" s="60">
        <f t="shared" si="83"/>
        <v>550</v>
      </c>
    </row>
    <row r="124" spans="1:9" ht="25.5" x14ac:dyDescent="0.25">
      <c r="A124" s="94">
        <v>42</v>
      </c>
      <c r="B124" s="95"/>
      <c r="C124" s="96"/>
      <c r="D124" s="58" t="s">
        <v>40</v>
      </c>
      <c r="E124" s="60">
        <v>500</v>
      </c>
      <c r="F124" s="60">
        <v>500</v>
      </c>
      <c r="G124" s="60">
        <v>550</v>
      </c>
      <c r="H124" s="60">
        <v>550</v>
      </c>
      <c r="I124" s="62">
        <v>550</v>
      </c>
    </row>
  </sheetData>
  <mergeCells count="122">
    <mergeCell ref="A21:C21"/>
    <mergeCell ref="A39:C39"/>
    <mergeCell ref="A40:C40"/>
    <mergeCell ref="A41:C41"/>
    <mergeCell ref="A42:C42"/>
    <mergeCell ref="A7:C7"/>
    <mergeCell ref="A8:C8"/>
    <mergeCell ref="A5:C5"/>
    <mergeCell ref="A3:I3"/>
    <mergeCell ref="A1:I1"/>
    <mergeCell ref="A6:C6"/>
    <mergeCell ref="A9:C9"/>
    <mergeCell ref="A10:C10"/>
    <mergeCell ref="A12:C12"/>
    <mergeCell ref="A11:C11"/>
    <mergeCell ref="A57:C57"/>
    <mergeCell ref="A13:C13"/>
    <mergeCell ref="A14:C14"/>
    <mergeCell ref="A15:C15"/>
    <mergeCell ref="A16:C16"/>
    <mergeCell ref="A31:C31"/>
    <mergeCell ref="A32:C32"/>
    <mergeCell ref="A33:C33"/>
    <mergeCell ref="A34:C34"/>
    <mergeCell ref="A35:C35"/>
    <mergeCell ref="A36:C36"/>
    <mergeCell ref="A37:C37"/>
    <mergeCell ref="A17:C17"/>
    <mergeCell ref="A55:C55"/>
    <mergeCell ref="A56:C56"/>
    <mergeCell ref="A18:C18"/>
    <mergeCell ref="A19:C19"/>
    <mergeCell ref="A20:C20"/>
    <mergeCell ref="A38:C38"/>
    <mergeCell ref="A53:C53"/>
    <mergeCell ref="A54:C54"/>
    <mergeCell ref="A43:C43"/>
    <mergeCell ref="A44:C44"/>
    <mergeCell ref="A45:C45"/>
    <mergeCell ref="A46:C46"/>
    <mergeCell ref="A47:C47"/>
    <mergeCell ref="A48:C48"/>
    <mergeCell ref="A49:C49"/>
    <mergeCell ref="A50:C50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51:C51"/>
    <mergeCell ref="A52:C52"/>
    <mergeCell ref="A63:C63"/>
    <mergeCell ref="A64:C64"/>
    <mergeCell ref="A65:C65"/>
    <mergeCell ref="A66:C66"/>
    <mergeCell ref="A59:C59"/>
    <mergeCell ref="A60:C60"/>
    <mergeCell ref="A67:C67"/>
    <mergeCell ref="A58:C58"/>
    <mergeCell ref="A61:C61"/>
    <mergeCell ref="A62:C62"/>
    <mergeCell ref="A68:C68"/>
    <mergeCell ref="A70:C70"/>
    <mergeCell ref="A69:C69"/>
    <mergeCell ref="A71:C71"/>
    <mergeCell ref="A72:C72"/>
    <mergeCell ref="A74:C74"/>
    <mergeCell ref="A75:C75"/>
    <mergeCell ref="A77:C77"/>
    <mergeCell ref="A78:C78"/>
    <mergeCell ref="A73:C73"/>
    <mergeCell ref="A76:C76"/>
    <mergeCell ref="A84:C84"/>
    <mergeCell ref="A85:C85"/>
    <mergeCell ref="A86:C86"/>
    <mergeCell ref="A87:C87"/>
    <mergeCell ref="A79:C79"/>
    <mergeCell ref="A80:C80"/>
    <mergeCell ref="A81:C81"/>
    <mergeCell ref="A82:C82"/>
    <mergeCell ref="A83:C83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3:C103"/>
    <mergeCell ref="A104:C104"/>
    <mergeCell ref="A101:C101"/>
    <mergeCell ref="A102:C102"/>
    <mergeCell ref="A105:C105"/>
    <mergeCell ref="A106:C106"/>
    <mergeCell ref="A107:C107"/>
    <mergeCell ref="A110:C110"/>
    <mergeCell ref="A111:C111"/>
    <mergeCell ref="A108:C108"/>
    <mergeCell ref="A109:C109"/>
    <mergeCell ref="A112:C112"/>
    <mergeCell ref="A113:C113"/>
    <mergeCell ref="A114:C114"/>
    <mergeCell ref="A115:C115"/>
    <mergeCell ref="A116:C116"/>
    <mergeCell ref="A117:C117"/>
    <mergeCell ref="A118:C118"/>
    <mergeCell ref="A122:C122"/>
    <mergeCell ref="A123:C123"/>
    <mergeCell ref="A124:C124"/>
    <mergeCell ref="A119:C119"/>
    <mergeCell ref="A120:C120"/>
    <mergeCell ref="A121:C12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2023-09-13T11:18:42Z</cp:lastPrinted>
  <dcterms:created xsi:type="dcterms:W3CDTF">2022-08-12T12:51:27Z</dcterms:created>
  <dcterms:modified xsi:type="dcterms:W3CDTF">2023-10-16T09:12:04Z</dcterms:modified>
</cp:coreProperties>
</file>